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home-hq$\gpashayeva\Desktop\"/>
    </mc:Choice>
  </mc:AlternateContent>
  <bookViews>
    <workbookView xWindow="0" yWindow="0" windowWidth="24000" windowHeight="9330" firstSheet="3" activeTab="16"/>
  </bookViews>
  <sheets>
    <sheet name="Format" sheetId="23" r:id="rId1"/>
    <sheet name="Linkler" sheetId="2" r:id="rId2"/>
    <sheet name="16.6.1" sheetId="22" r:id="rId3"/>
    <sheet name="16.6.2 (1)" sheetId="27" r:id="rId4"/>
    <sheet name="16.6.2 (2)" sheetId="31" r:id="rId5"/>
    <sheet name="16.6.4" sheetId="4" r:id="rId6"/>
    <sheet name="16.6.5" sheetId="5" r:id="rId7"/>
    <sheet name="16.6.6" sheetId="6" r:id="rId8"/>
    <sheet name="16.6.7" sheetId="9" r:id="rId9"/>
    <sheet name="16.6.9" sheetId="20" r:id="rId10"/>
    <sheet name="16.6.10" sheetId="21" r:id="rId11"/>
    <sheet name="16.6.11" sheetId="10" r:id="rId12"/>
    <sheet name="16.6.12" sheetId="11" r:id="rId13"/>
    <sheet name="16.6.13" sheetId="12" r:id="rId14"/>
    <sheet name="16.6.14" sheetId="26" r:id="rId15"/>
    <sheet name="16.6.15" sheetId="14" r:id="rId16"/>
    <sheet name="16.6.16" sheetId="16" r:id="rId17"/>
    <sheet name="16.6.17" sheetId="17" r:id="rId18"/>
    <sheet name="16.6.18" sheetId="18" r:id="rId19"/>
  </sheets>
  <externalReferences>
    <externalReference r:id="rId20"/>
    <externalReference r:id="rId21"/>
  </externalReferences>
  <definedNames>
    <definedName name="_xlnm.Print_Area" localSheetId="1">Linkler!$A$1:$D$18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1" l="1"/>
  <c r="F17" i="22" l="1"/>
  <c r="F16" i="22"/>
  <c r="F15" i="22"/>
  <c r="F13" i="22"/>
  <c r="F12" i="22"/>
  <c r="F11" i="22"/>
  <c r="F10" i="22"/>
  <c r="F9" i="22"/>
  <c r="F8" i="22"/>
  <c r="F7" i="22"/>
  <c r="F6" i="22"/>
  <c r="F5" i="22"/>
</calcChain>
</file>

<file path=xl/sharedStrings.xml><?xml version="1.0" encoding="utf-8"?>
<sst xmlns="http://schemas.openxmlformats.org/spreadsheetml/2006/main" count="819" uniqueCount="532">
  <si>
    <t>16.6.1.</t>
  </si>
  <si>
    <t>16.6.4.</t>
  </si>
  <si>
    <t>16.6.5.</t>
  </si>
  <si>
    <t>16.6.6.</t>
  </si>
  <si>
    <t>16.6.7.</t>
  </si>
  <si>
    <t>16.6.9.</t>
  </si>
  <si>
    <t>16.6.10.</t>
  </si>
  <si>
    <t>16.6.11.</t>
  </si>
  <si>
    <t>16.6.12.</t>
  </si>
  <si>
    <t>16.6.13.</t>
  </si>
  <si>
    <t>16.6.14.</t>
  </si>
  <si>
    <t>16.6.15.</t>
  </si>
  <si>
    <t>16.6.16.</t>
  </si>
  <si>
    <t>16.6.17.</t>
  </si>
  <si>
    <t>16.6.18.</t>
  </si>
  <si>
    <t>İllik (mühüm dəyişikliklər baş verdikdə - yarım illik)</t>
  </si>
  <si>
    <t>Ad</t>
  </si>
  <si>
    <t>Soyad</t>
  </si>
  <si>
    <t>Fiziki şəxs</t>
  </si>
  <si>
    <t>Qeydiyyat ölkəsi</t>
  </si>
  <si>
    <t>Hüquqi şəxs</t>
  </si>
  <si>
    <t>Tarix</t>
  </si>
  <si>
    <t>Növ</t>
  </si>
  <si>
    <t>AZN ekv.</t>
  </si>
  <si>
    <t>Çalışdığı struktur bölməsi</t>
  </si>
  <si>
    <t>Vəzifəsi</t>
  </si>
  <si>
    <t>Bankdakı iş əsas yoxsa əlavədir?</t>
  </si>
  <si>
    <t>Əsas</t>
  </si>
  <si>
    <t>Əlavə</t>
  </si>
  <si>
    <t>Çalışdığı digər iş yeri</t>
  </si>
  <si>
    <t>Bankdakı iş yeri</t>
  </si>
  <si>
    <t>İxtisas</t>
  </si>
  <si>
    <t>Təhsil</t>
  </si>
  <si>
    <t>Telefon nömrəsi (birbaşa)</t>
  </si>
  <si>
    <t>E-mail</t>
  </si>
  <si>
    <t>Ünvan</t>
  </si>
  <si>
    <t>№</t>
  </si>
  <si>
    <t>Səhmdarların ümumi yığıncağının, İdarə Heyətinin və Müşahidə Şurasının üzvləri</t>
  </si>
  <si>
    <t>Magistratura</t>
  </si>
  <si>
    <t>Səhmdar</t>
  </si>
  <si>
    <t>İdarə Heyətinin üzvü</t>
  </si>
  <si>
    <t>Müşahidə Şurasının üzvü</t>
  </si>
  <si>
    <t>X</t>
  </si>
  <si>
    <t>Bu 3 sütundan birinə və ya bir neçəsinə X işarəsi qoyulmalıdır</t>
  </si>
  <si>
    <t>Yalnız soldakı təhsil növü olanlar üçün bu xanalar məcburi olmalıdır</t>
  </si>
  <si>
    <t>Tarix və ya dövr</t>
  </si>
  <si>
    <t>İctimai layihənin məqsədi</t>
  </si>
  <si>
    <t>İctimai layihələr</t>
  </si>
  <si>
    <t>VÖEN</t>
  </si>
  <si>
    <t>İctimai layihənin mahiyyəti (necə keçirilib, hansı nəticələr əldə olunub)</t>
  </si>
  <si>
    <t>Reytinq agentliyinin adı</t>
  </si>
  <si>
    <t>Reytinq agentliyinin qeydiyyat ölkəsi</t>
  </si>
  <si>
    <t>Reytinqin verildiyi tarix</t>
  </si>
  <si>
    <t>Banka verilmiş reytinq</t>
  </si>
  <si>
    <t>Reytinqin diapazonu (aşağıdan yuxarıya doğru)</t>
  </si>
  <si>
    <t>Komitənin adı</t>
  </si>
  <si>
    <t>Komitənin əsas vəzifələri (sadalanmalı)</t>
  </si>
  <si>
    <t>Komitənin tərkib hissəsi (hansı vəzifədəki əməkdaşlar daxildir?)</t>
  </si>
  <si>
    <t>Daxili Komitələr</t>
  </si>
  <si>
    <t>Mükafatlandırma siyasəti</t>
  </si>
  <si>
    <t>İnkişaf siyasəti</t>
  </si>
  <si>
    <t>Reytinqlər</t>
  </si>
  <si>
    <t>İdarəetmə orqanlarınının üzvlərinin məlumatları</t>
  </si>
  <si>
    <t>Son maliyyə ili üzrə bankın auditini həyata keçirən kənar auditor haqqında məlumat</t>
  </si>
  <si>
    <t>Struktur bölməsi</t>
  </si>
  <si>
    <t>Adı</t>
  </si>
  <si>
    <t>Fəaliyyət növləri</t>
  </si>
  <si>
    <t>Açıldığı tarix</t>
  </si>
  <si>
    <t>Ünvanı</t>
  </si>
  <si>
    <t>Telefon nömrəsi</t>
  </si>
  <si>
    <t>Filial</t>
  </si>
  <si>
    <t>Şöbə</t>
  </si>
  <si>
    <t>Nominal dəyəri (AZN)</t>
  </si>
  <si>
    <t>Bazar dəyəri (AZN)</t>
  </si>
  <si>
    <t>İnvestisiyaların həcmi və mənbəyi barədə məlumat</t>
  </si>
  <si>
    <t>İnvestisiyaların yönəldilmiş olduğu predmet (qiymətli kağız, daşınmaz əmlak, qiymətli metal və s.)</t>
  </si>
  <si>
    <t>İnvestisiyaların məbləği (AZN)</t>
  </si>
  <si>
    <t>İnvestisiyaların mənbəyi</t>
  </si>
  <si>
    <t>İnvestisiyaların yönəldilmiş sahəyə dair daha ətraflı məlumat</t>
  </si>
  <si>
    <t>Tarixdən</t>
  </si>
  <si>
    <t>Tarixədək</t>
  </si>
  <si>
    <t>Nizamnamə kapitalı</t>
  </si>
  <si>
    <t>Forma</t>
  </si>
  <si>
    <t>Verdiyi hüquqlar (sadalanır)</t>
  </si>
  <si>
    <t>İstiqraz</t>
  </si>
  <si>
    <t>Sənədli</t>
  </si>
  <si>
    <t>Qeydiyyat nömrəsi</t>
  </si>
  <si>
    <t>Ödəniş tarixi və ya dövrü</t>
  </si>
  <si>
    <t>Qiymətli kağızların dövriyyəsi və gəlirliyi</t>
  </si>
  <si>
    <t>Törəmə təsərrüfat cəmiyyətləri barədə məlumat</t>
  </si>
  <si>
    <t>Dividend siyasəti</t>
  </si>
  <si>
    <t>İş günləri və iş saatları</t>
  </si>
  <si>
    <t>Filiallar, şöbələr, nümayəndəliklər və elektron xidmət mərkəzləri haqqında məlumat</t>
  </si>
  <si>
    <t>Veb-sayt (varsa)</t>
  </si>
  <si>
    <t>Faks (varsa)</t>
  </si>
  <si>
    <t>Bankldarda Korporativ idarəetmə standartlarının bəndləri</t>
  </si>
  <si>
    <t>Saytda linki olmalı olan məlumat</t>
  </si>
  <si>
    <t>Maliyyə göstəriciləri</t>
  </si>
  <si>
    <t>İdarəetmə orqanları və vəzifəli şəxslər, onların əsas və əlavə iş yerləri, telefon nömrəsi, elektron poçt ünvanı, onların təhsili və ixtisası barədə məlumat</t>
  </si>
  <si>
    <t>İdarəetmə strukturu</t>
  </si>
  <si>
    <t>İnvestisiyaların həcmi və mənbəyi</t>
  </si>
  <si>
    <t>Banka verilmiş reytinqlər</t>
  </si>
  <si>
    <t>Daxili komitələr, onların əsas vəzifələri və tərkibi haqqında məlumat;</t>
  </si>
  <si>
    <t>Bankın rəhbərliyində və təşkilati strukturunda baş verən əhəmiyyətli dəyişikliklər</t>
  </si>
  <si>
    <t>Mükafatlandırma siyasətinin əsas prinsipləri</t>
  </si>
  <si>
    <t>Bankın son maliyyə ili üzrə auditini həyata keçirən kənar auditor haqqında məlumat</t>
  </si>
  <si>
    <t>Xüsusi əhəmiyyətli əqdlər</t>
  </si>
  <si>
    <t>Bankın törəmə təsərrüfat cəmiyyətləri</t>
  </si>
  <si>
    <t>Bank filialları/şöbələri və nümayəndəlikləri</t>
  </si>
  <si>
    <t>Göstərici</t>
  </si>
  <si>
    <t>Kapital</t>
  </si>
  <si>
    <t>Aktivlər</t>
  </si>
  <si>
    <t>Gəlirlilik</t>
  </si>
  <si>
    <t xml:space="preserve">Likvidlik </t>
  </si>
  <si>
    <t>Həssaslıq</t>
  </si>
  <si>
    <t>Məcmu kapital / Risk dərəcəsi üzrə ölçülmüş aktivlər</t>
  </si>
  <si>
    <t>(I dərəcəli kapital - I dərəcəli kapitaldan tutulmalar) / (Balans aktivləri + balansdankənar öhdəliklər)</t>
  </si>
  <si>
    <t>(Qeyri-işlək kreditlər) / Kredit portfeli</t>
  </si>
  <si>
    <t>Məqsədli ehtiyatlar / Qeyri-işlək kreditlər</t>
  </si>
  <si>
    <t>Xalis mənfəət (zərər) / Aktivlərin cəmi</t>
  </si>
  <si>
    <t>Xalis mənfəət (zərər) / Balans kapitalı</t>
  </si>
  <si>
    <t>Qeyri-faiz gəlirlər / Aktivlərin cəmi</t>
  </si>
  <si>
    <t>Əməliyyat xərcləri / Gəlirlərin cəmi</t>
  </si>
  <si>
    <t>Cari aktivlər / Yüksək likvidli (cari) öhdəliklər</t>
  </si>
  <si>
    <t>Xalis kreditlər / Depozitlərin cəmi</t>
  </si>
  <si>
    <t>Məcmu açıq valyuta mövqeyi / Məcmu kapital</t>
  </si>
  <si>
    <t>Faiz gəliri gətirən aktivlər / Faiz xərci yaradan öhdəliklər</t>
  </si>
  <si>
    <t>(I dərəcəli kapital - I dərəcəli kapitaldan tutulmalar) / Risk dərəcəsi üzrə ölçülmüş aktivlər</t>
  </si>
  <si>
    <t>Göstəricilər qrupu</t>
  </si>
  <si>
    <t>Göstəricinin adı</t>
  </si>
  <si>
    <t>Göstəriciyə dair məlumat</t>
  </si>
  <si>
    <t>Göstəricinin hesablanma qaydası</t>
  </si>
  <si>
    <t>Birinci dərəcəli kapitalın risk dərəcəsi üzrə ölçülmüş aktivlərə nisbəti</t>
  </si>
  <si>
    <t>Məcmu kapitalın risk dərəcəsi üzrə ölçülmüş aktivlərə nisbəti</t>
  </si>
  <si>
    <t>Leverec əmsalı</t>
  </si>
  <si>
    <t>Qeyri-işlək kreditlər əmsalı</t>
  </si>
  <si>
    <t>Ehtiyatla örtürlmə əmsalı</t>
  </si>
  <si>
    <t>Aktivlərin gəlirliyi (ROA)</t>
  </si>
  <si>
    <t>Kapitalın gəlirliyi (ROE)</t>
  </si>
  <si>
    <t>Maliyyə vasitəçiliyi spredi</t>
  </si>
  <si>
    <t>Səmərəlilik əmsalı</t>
  </si>
  <si>
    <t>Yüksəl likvidli aktivlərin ümumi aktivlərə nisbəti</t>
  </si>
  <si>
    <t>Cari likvidlik əmsalı</t>
  </si>
  <si>
    <t>Kreditlərin depozitlərə nisbəti</t>
  </si>
  <si>
    <t>Açıq Valyuta Mövqeyi əmsalı</t>
  </si>
  <si>
    <t>Faiz riski</t>
  </si>
  <si>
    <t>I dərəcəli kapital, məcmu kapitalın riskləri birbaşa absorbsiya edən əsas komponentidir. I dərəcəli kapitalın risk dərəcəsi üzrə ölçülmüş aktivlərə nisbətinin minimum həddi müəyyən edildiyi üçün göstəricinin qiymətləndirməsində bu hədd əsas rol oynayır. "Bank kapitalının və onun adekvatlığının hesablanması" Qaydalarına görə bu normativ sistem əhəmiyyətli banklar üçün 01.06.2019-cu il tarixindən 5.5%, 01.01.2020-ci il tarixindən isə 6%-dən, digər banklar üçün isə 5%-dən aşağı ola bilməz</t>
  </si>
  <si>
    <t>Məcmu kapitalın adekvatlıq əmsalı, bankın kapitalının onun fəaliyyətindən yaranan potensial itkiləri absorbsiya etmək potensialını ölçür. Məcmu kapitalın adekvatlıq əmsalı üzrə minimum hədd müəyyən edildiyi üçün göstəricinin qiymətləndirməsində bu hədd əsas rol oynayır. "Bank kapitalının və onun adekvatlığının hesablanması" Qaydalarına görə bu normativ sistem əhəmiyyətli banklar üçün 01.06.2019-cu il tarixindən 11%, 01.01.2020-ci il tarixindən isə 12%-dən, digər banklar üçün isə 10%-dən aşağı ola bilməz</t>
  </si>
  <si>
    <t>Leverec əmsalı, kapital adekvatlığını aktiv növlərini risk baxımından fərqləndirmədən nominal dəyərdə nəzərə almaqla təxmini olaraq hesablayır. Leverəc əmsalı bankın passivlərinin hansı hissəsinin borcdan formalaşdığını, həmçinin, bankın maliyyə öhdəliklərini qarşılama potensialını qiymətləndirməyə imkan verir. "Bank kapitalının və onun adekvatlığının hesablanması" Qaydalarına görə bu normativ sistem əhəmiyyətli banklar üçün 4%-dən, digər banklar üçün isə 5%-dən aşağı ola bilməz</t>
  </si>
  <si>
    <t>Əməliyyat mənfəətinin idarəetmə altında olan resurslara nisbətini müəyyən edir. Aktivlərin idarəedilməsi fəaliyyətini qiymətləndirmək üçün məqsədəuyğun əmsal hesab olunur. Əmsalın azaldılması aktivlərin idarə edilməsinin pisləşdiyini göstərir.</t>
  </si>
  <si>
    <t>Maliyyə vasitəçiliyi spredi bankın əsas fəaliyyətindən əldə etdiyi gəlirliyi göstərir.</t>
  </si>
  <si>
    <t>Cari likvidlik əmsalı, bankın fəaliyyətinə təsir etmədən cari aktivlərinin onun yüksək likvidli öhdəliklərini qarşılama potensialını ölçür. Cari aktivlərə yüksək likvidli aktivlərdən əlavə ödəniş müddəti 30 gün, yaxud bundan az olan aktivlər daxildir.</t>
  </si>
  <si>
    <t xml:space="preserve">Banklarda valyuta riskinin bankın kapitalına təsirini ölçür. </t>
  </si>
  <si>
    <t>Bu əmsal  kredit portfelinin keyfiyyətinin əsas göstəricisidir. Əsas məbləği, yaxud ona hesablanan faizləri və ya hər hansı birinin ödənilməyən hissəsi üzrə ödənişləri müqavilədə və ya ödəniş qrafikində göstərilən tarixdən 90 (doxsan) təqvim günündən artıq gecikdirilmiş kredit, həmçinin, real maliyyə və iqtisadi əsası olmayan restrukturizasiya edilmiş kreditlər qeyri-işlək kreditlərin tərkibinə əlavə edilir. Əmsalın artması kredit portfelinin keyfiyyətinin pisləşməsini göstərir.</t>
  </si>
  <si>
    <t>Bu əmsal ilə bankın gözlənilən itkiləri absorbsiya etmə potensialı ölçülür.Əmsalın azalması bankda kredit risklərinin artdığını göstərir.</t>
  </si>
  <si>
    <t>Bu göstərici ilə səhmdar kapitalı üzrə gəlirlik ölçülür.</t>
  </si>
  <si>
    <t>Bu əmsal bankın gəlir əldə etmək üçün tələb olunan əməliyyat xərclərinin həcmini göstərir.</t>
  </si>
  <si>
    <t>Əmsalın azalma meylləri yüksək keyfiyyətli aktivlərin azalmasını, yaxud bankın adətən qısa müddətlərə cəlb edilmiş dəyişkən vəsait mənbələrinə daha çox arxalanmasını göstərir. Bu azalma təkcə likvidlik vəziyyətinin pisləşməsi meylini deyil, həmçinin maliyyələşdirmə strategiyasında baş vermiş məqbul hesab edilən dəyişiklikləri də göstərə bilər.Yüksək likvidli aktivlər – bu kateqoriyaya milli və sərbəst dönərli xarici valyutada olan nağd vəsaitlər, Azərbaycan hökuməti və Mərkəzi Bankı tərəfindən buraxılmış qiymətli kağızlar, Mərkəzi Bankın nəzdində Azərbaycan İpoteka Fondunun buraxdığı təmin edilmiş qiymətli kagızlar, Mərkəzi Bankda saxlanılan normadan artıq məcburi ehtiyatlar, Mərkəzi Bankda, habelə bütün yerli banklarda və yüksək reytinqə malik olan xarici banklarda olan müxbir hesablar, “overnayt” depozitləri aid edilir.</t>
  </si>
  <si>
    <t>Yüksək likvidli aktivlər / Aktivlərin cəmi</t>
  </si>
  <si>
    <t xml:space="preserve">Bu əmsaldakı kreditlərə banklararası kreditlər istisna olmaqla digər müştərilərə verilmiş xalis kreditlər (zərərin ödənilməsi üçün yaradılmış məqsədli ehtiyatlar çıxılmaqla), depozitlərə isə bankların depozitləri istisna olmaqla bankda olan müştərilərin depozitləri aiddir. Bu əmsal bankın hesabına kredit portfelinin maliyyələşdirilməsi səviyyəsini qiymətləndirir. Əmsalın artımı bankın daha çox qeyri-sabit maliyyələşmə mənbələrinə (məsələn, qısamüddətli borclar) üstünlük verdiyini göstərir. </t>
  </si>
  <si>
    <t>Bu göstərici ilə bankın faiz riski ölçülür.</t>
  </si>
  <si>
    <t>Məlumatın açıqlanma dövrlüyü</t>
  </si>
  <si>
    <r>
      <t xml:space="preserve">Məlumatın yenilənmə tarixi: </t>
    </r>
    <r>
      <rPr>
        <b/>
        <sz val="11"/>
        <color rgb="FFFF0000"/>
        <rFont val="Calibri "/>
      </rPr>
      <t>dd.mm.yyyy</t>
    </r>
  </si>
  <si>
    <t>Hesabatlılıq dövrü:</t>
  </si>
  <si>
    <t>Hər bir məlumatın başında yenilənmə tarixi və hesabatlılıq dövrü göstərilməlidir.</t>
  </si>
  <si>
    <t>Cədvəllərdə yaşıl xanalardakı məlumatlar açıqlanması üçün məcburidir.</t>
  </si>
  <si>
    <t xml:space="preserve">Cədvəllərdə qırmızı şriftlə qeyd olunmuş yazılar cədvəllərin doldurulmasına dair texniki tələblərini göstərir. </t>
  </si>
  <si>
    <t>Bankın strukturu</t>
  </si>
  <si>
    <t>Bank strukturu aşağıdakı tələblərə uyğun olaraq siyahı formatında və ya sxematik göstərilə bilər:</t>
  </si>
  <si>
    <t>Bütün struktur bölmələri (İdarə Heyəti, Müşahidə Şurası, komitələr, departamentlər, şöbələr, qruplar və s.) görünməli</t>
  </si>
  <si>
    <t>Bütün törəmə təşkilatları görünməli</t>
  </si>
  <si>
    <t>Struktur bölmələrinin bir-birləri ilə tabeçilik münasibətləri (kurasiya münasibətləri) aydın olmalı</t>
  </si>
  <si>
    <t>Dividendlərin ödənilməsinə dair qərarın verilmə zamanı və qərarı verən şəxslər</t>
  </si>
  <si>
    <t>Dividendlərin ödənilməsinə dair qərarın verilmə proseduru</t>
  </si>
  <si>
    <t>Dividendlərin ödənilməsinə dair qərarın verilmə şərtləri</t>
  </si>
  <si>
    <t>Dividendlərin verilməsini istisna edən hallar</t>
  </si>
  <si>
    <t>Dividendlərin hesablanma qaydası</t>
  </si>
  <si>
    <t>Dividendlərin ödənilməsi qaydası, forması və müddətləri</t>
  </si>
  <si>
    <t>Mükafatların verilməsinə dair qərarın verilməsi zamanı və qərarı verən şəxslər</t>
  </si>
  <si>
    <t>Mükafatların verilməsinə dair qərarın verilməsi proseduru</t>
  </si>
  <si>
    <t>Mükafatların verilməsinə dair qərarın verilmə şərtləri</t>
  </si>
  <si>
    <t>Mükafatların verilməsini istisna edən hallar</t>
  </si>
  <si>
    <t>Müşahidə Şurası, Audit Komitəsi və İdarə Heyətinin üzvlərinə mükafatın verilməsi şərtləri</t>
  </si>
  <si>
    <t>Daxili nəzarət, cinayət yolu ilə əldə edilmiş pul vəsaitlərinin və ya digər əmlakın leqallaşdırılmasına qarşı mübarizə, risklərin idarə edilməsi və daxili audit funksiyalarını həyata keçirən struktur bölmələrinin əməkdaşlarına mükafatın verilməsi şərtləri</t>
  </si>
  <si>
    <t>90 gündən çox gecikmiş kredit tələblərinin geri ödənilməsi ilə məşğul olan struktur bölməsinin əməkdaşlarına mükafatın verilməsi şərtləri</t>
  </si>
  <si>
    <t>Mükafatların hesablama qaydası, ödəniş forması, qaydası və müddəti</t>
  </si>
  <si>
    <t xml:space="preserve">"Telebler" sheet-indəki linklər bankın internet saytında 1 keçiddən artıq yerləşdirilməməlidir. </t>
  </si>
  <si>
    <t>code</t>
  </si>
  <si>
    <t>finInd</t>
  </si>
  <si>
    <t>signTransaction</t>
  </si>
  <si>
    <t>developmentPolicy</t>
  </si>
  <si>
    <t>dividendPolicy</t>
  </si>
  <si>
    <t>investVolume</t>
  </si>
  <si>
    <t>securityTurnover</t>
  </si>
  <si>
    <t>socialProject</t>
  </si>
  <si>
    <t>bankRating</t>
  </si>
  <si>
    <t>internalCommittee</t>
  </si>
  <si>
    <t>rewardPrinciple</t>
  </si>
  <si>
    <t>extAudit</t>
  </si>
  <si>
    <t>branch</t>
  </si>
  <si>
    <t>subsidiary</t>
  </si>
  <si>
    <t>natName</t>
  </si>
  <si>
    <t>natSurname</t>
  </si>
  <si>
    <t>legName</t>
  </si>
  <si>
    <t>legTax</t>
  </si>
  <si>
    <t>contrSumNational</t>
  </si>
  <si>
    <t>dateUpdate</t>
  </si>
  <si>
    <t>dateReport</t>
  </si>
  <si>
    <t>natEdu</t>
  </si>
  <si>
    <t>natSpeciality</t>
  </si>
  <si>
    <t>mngBodyMember</t>
  </si>
  <si>
    <t>mngBodyStructure</t>
  </si>
  <si>
    <t>mngMember</t>
  </si>
  <si>
    <t>supMember</t>
  </si>
  <si>
    <t>phone</t>
  </si>
  <si>
    <t>email</t>
  </si>
  <si>
    <t>jobType</t>
  </si>
  <si>
    <t>otherjobName</t>
  </si>
  <si>
    <t>otherjobAddress</t>
  </si>
  <si>
    <t>otherjobUnit</t>
  </si>
  <si>
    <t>otherjobPosition</t>
  </si>
  <si>
    <t>since</t>
  </si>
  <si>
    <t>till</t>
  </si>
  <si>
    <t>investSubject</t>
  </si>
  <si>
    <t>investSphere</t>
  </si>
  <si>
    <t>investAmount</t>
  </si>
  <si>
    <t>investSource</t>
  </si>
  <si>
    <t>#</t>
  </si>
  <si>
    <t>secType</t>
  </si>
  <si>
    <t>secForm</t>
  </si>
  <si>
    <t>secReg</t>
  </si>
  <si>
    <t>secNominal</t>
  </si>
  <si>
    <t>secMarket</t>
  </si>
  <si>
    <t>secDate</t>
  </si>
  <si>
    <t>secRight</t>
  </si>
  <si>
    <t>dateProj</t>
  </si>
  <si>
    <t>projPurpose</t>
  </si>
  <si>
    <t>projSense</t>
  </si>
  <si>
    <t>dateRate</t>
  </si>
  <si>
    <t>rateAgency</t>
  </si>
  <si>
    <t>rateAgencyCountry</t>
  </si>
  <si>
    <t>rateValue</t>
  </si>
  <si>
    <t>rateRange</t>
  </si>
  <si>
    <t>committee</t>
  </si>
  <si>
    <t>committeeDuty</t>
  </si>
  <si>
    <t>committeeStructure</t>
  </si>
  <si>
    <t>divDecisionTime</t>
  </si>
  <si>
    <t>divDecisionProcedure</t>
  </si>
  <si>
    <t>divDecisionCond</t>
  </si>
  <si>
    <t>divDecisionExl</t>
  </si>
  <si>
    <t>divCountProcedure</t>
  </si>
  <si>
    <t>divDisbProcedure</t>
  </si>
  <si>
    <t>rewDecisionTime</t>
  </si>
  <si>
    <t>rewDecisionProcedure</t>
  </si>
  <si>
    <t>rewDecisionCondGen</t>
  </si>
  <si>
    <t>rewDecisionCondMng</t>
  </si>
  <si>
    <t>rewDecisionExl</t>
  </si>
  <si>
    <t>rewDecisionCondCompl</t>
  </si>
  <si>
    <t>rewDecisionCondLoan</t>
  </si>
  <si>
    <t>rewDisbProcedure</t>
  </si>
  <si>
    <t>Yoxlanılan maliyyə ili</t>
  </si>
  <si>
    <t>Kənar auditorun adı</t>
  </si>
  <si>
    <t>Qeydiyyat tarixi</t>
  </si>
  <si>
    <t>Digər əhəmiyyətli məlumatlar</t>
  </si>
  <si>
    <t>audYear</t>
  </si>
  <si>
    <t>auditor</t>
  </si>
  <si>
    <t>audCountry</t>
  </si>
  <si>
    <t>audRegDate</t>
  </si>
  <si>
    <t>audMisc</t>
  </si>
  <si>
    <t>brnName</t>
  </si>
  <si>
    <t>brnType</t>
  </si>
  <si>
    <t>brnActivity</t>
  </si>
  <si>
    <t>brnDateOpen</t>
  </si>
  <si>
    <t>brnAddress</t>
  </si>
  <si>
    <t>brnWorkDate</t>
  </si>
  <si>
    <t>brnEmail</t>
  </si>
  <si>
    <t>brnFax</t>
  </si>
  <si>
    <t>brnPhone</t>
  </si>
  <si>
    <t>brnMisc</t>
  </si>
  <si>
    <t>Digər məlumatlar</t>
  </si>
  <si>
    <t>subName</t>
  </si>
  <si>
    <t>subActivity</t>
  </si>
  <si>
    <t>subDate</t>
  </si>
  <si>
    <t>subAddress</t>
  </si>
  <si>
    <t>subWeb</t>
  </si>
  <si>
    <t>subEmail</t>
  </si>
  <si>
    <t>subFax</t>
  </si>
  <si>
    <t>subPhone</t>
  </si>
  <si>
    <t>unit</t>
  </si>
  <si>
    <t>position</t>
  </si>
  <si>
    <t>Dəyişikliyin mahiyyəti</t>
  </si>
  <si>
    <t>dateChange</t>
  </si>
  <si>
    <t>changeSense</t>
  </si>
  <si>
    <t>changeReason</t>
  </si>
  <si>
    <t>Dəyişikliyin səbəbi / məqsədi</t>
  </si>
  <si>
    <t>ratFirsCapToAsset</t>
  </si>
  <si>
    <t>ratCapitToAsses</t>
  </si>
  <si>
    <t>ratLeverage</t>
  </si>
  <si>
    <t>ratNplToGrossLoan</t>
  </si>
  <si>
    <t>ratNplCoverage</t>
  </si>
  <si>
    <t>ratFinIntermedSpread</t>
  </si>
  <si>
    <t>ratEfficiency</t>
  </si>
  <si>
    <t>ratHighLiqAssetToTotalAsset</t>
  </si>
  <si>
    <t>ratCurrentLiquid</t>
  </si>
  <si>
    <t>ratLoanToDep</t>
  </si>
  <si>
    <t>ratNetFx</t>
  </si>
  <si>
    <t>ratIntRisk</t>
  </si>
  <si>
    <t>ratRoa</t>
  </si>
  <si>
    <t>ratRoe</t>
  </si>
  <si>
    <t>shareholder</t>
  </si>
  <si>
    <t>changeMngBodyStructure</t>
  </si>
  <si>
    <t>Aidiyyəti şəxslərlə bağlanmış bütün əqdlər</t>
  </si>
  <si>
    <t>relTransaction</t>
  </si>
  <si>
    <t>16.6.2. (1)</t>
  </si>
  <si>
    <t>16.6.2. (2)</t>
  </si>
  <si>
    <t>Aidiyyəti şəxslərlə bağlanılmış bütün əqdlər</t>
  </si>
  <si>
    <t>Aidiyyəti şəxs</t>
  </si>
  <si>
    <t>Dividend gəlirliyi (AZN)</t>
  </si>
  <si>
    <t>Faiz gəlirliyi (%)</t>
  </si>
  <si>
    <t>secDividend</t>
  </si>
  <si>
    <t>secInterest</t>
  </si>
  <si>
    <t>Ata adı</t>
  </si>
  <si>
    <t>Bankın strateji baxışı</t>
  </si>
  <si>
    <t>Missiya bəyanatı</t>
  </si>
  <si>
    <t>Bankın strateji hədəfləri</t>
  </si>
  <si>
    <t>vision</t>
  </si>
  <si>
    <t>mission</t>
  </si>
  <si>
    <t>purpose</t>
  </si>
  <si>
    <t>natFather</t>
  </si>
  <si>
    <t>Xüsusi əhəmiyyətli bütün əqdlər (bankın xalis aktivlərinin dəyərinin iyirmi beş faizindən artıq məbləğdə olan əqdlər)</t>
  </si>
  <si>
    <t>Audit Komitəsinin üzvü</t>
  </si>
  <si>
    <t>auditMember</t>
  </si>
  <si>
    <t>Məbləğ</t>
  </si>
  <si>
    <t>Saytda olan məlumatların yerləşdirilməsinə dair format</t>
  </si>
  <si>
    <t>Hər bir sheet-dəki məlumat bankın internet saytında ayrı link ilə verilir</t>
  </si>
  <si>
    <t>PAŞA Bankın gələcəyə baxışı dünya səviyyəli məhsul və xidmətlərin göstərilməsinə, müştərilərin inkişafının dəstəklənməsinə, rəqəmsal kanalların inkişafının təşəbbüskarı olmağa sadiq qalaraq ən yüksək etik standartlara riayət edən, mükəmməl işgüzar nüfuza və əsaslı maliyyə gücünə malik Azərbaycanın aparıcı bankı olmaqdır.</t>
  </si>
  <si>
    <t>müştərilərimizin ehtiyaclarına uyğun müəyyən edilmiş yüksək keyfiyyətli xidmət və məhsullarla təmin etməklə müştərilərimizin inkişafına töhfə vermək;
- peşəkar və işinə sadiq işçi heyətini işə cəlb etmək, təlimləndirmək və ixtisasını artırmaq;
- ictimaiyyətin rifah və inkişafını təmin etmək öhdəliyini yerinə yetirmək;
- güclü maliyyə mövqeyini qorumaq;
- biznes əməliyyatlarının şəffaf və düşünülmüş qaydada həyata keçirilməsi öhdəliyinə sadiq qalmaq.</t>
  </si>
  <si>
    <t xml:space="preserve">Kapitalın və təşkilat effektivliyinin möhkəmləndirilməsi;
Əsas bacarıqların gücləndirilməsi;
Bazar mövqeyinin genişləndirilməsi;
Müştəri xidmətlərinin dəstəklənməsi;
Qrup daxilində sinerji təşəbbüslərinin yaradılması.
</t>
  </si>
  <si>
    <t>31.10.2019</t>
  </si>
  <si>
    <t>Bank aşağıdakı hallarda dividendin ödənilməsini təmin edir:
- Bankın maliyyə vəziyyəti stabil və/və ya müsbət qiymətləndirildikdə, həmçinin inkişaf perspektivi olduqda;
- Azərbaycan Respublikasının qanunvericiliyinə uyğun olaraq, dividendin ödənilməsi üçün hər hansı qadağa olmadıqda;
- Bankın Səhmdarlarının Ümumi Yığıncağının müvafiq qərarı qəbul olunduqda.</t>
  </si>
  <si>
    <t xml:space="preserve">Dividendin ödənilməsi barədə Səhmdarların Ümumi Yığıncağı tərəfindən müvafiq qərar qəbul olunmazdan əvvəl, AR Maliyyə Bazarlarına Nəzarət Palatasına müraciət olunaraq dividendlərin ödənilməsi üçün yazılı razılıq alınır.
Mənfəətin (müvafiq vergilər çıxıldıqdan sonra) və ya onun müəyyən faizinin dividend olaraq ödəniləcək hissəsi müəyyən olunmuş qaydada hesablanır və Bankın Səhmdarlarının Ümumi Yığıncağı tərəfindən təsdiq olunur.
</t>
  </si>
  <si>
    <t>Səhmdarların Ümumi Yığıncağı tərəfindən fərqli qayda müəyyən edilmədikdə, dividendin ödənilməsi qərarın qəbul olunduğu tarixdən sonrakı 10 iş günündən artıq olmayan müddət ərzində həyata keçirilir.</t>
  </si>
  <si>
    <t>Bankın illik maliyyə hesabatı müvafiq prosedura əsasən təsdiqləndikdən və ictimaiyyətə açıqlandıqdan sonra , Səhmdarların Ümumi Yığıncağı tərəfindən.</t>
  </si>
  <si>
    <t xml:space="preserve">Bankın maliyyə vəziyyəti stabil və/və ya müsbət qiymətləndirilmədikdə, həmçinin inkişaf perspektivi olmadıqda;
- Azərbaycan Respublikasının qanunvericiliyinə uyğun olaraq, dividendin ödənilməsi üçün hər hansı qadağa olduqda
</t>
  </si>
  <si>
    <t>Səhmdarların Ümumi Yığıncağı tərəfindən Bankın İnkişaf perspektivinə mütənasib proporsiyaya uyğun olaraq qəbul edilmiş qərara əsasən.</t>
  </si>
  <si>
    <r>
      <t xml:space="preserve">Məlumatın yenilənmə tarixi: </t>
    </r>
    <r>
      <rPr>
        <b/>
        <sz val="11"/>
        <color rgb="FFFF0000"/>
        <rFont val="Calibri "/>
      </rPr>
      <t>31.10.2019</t>
    </r>
  </si>
  <si>
    <t>Ven saytda yerləşdirilmişdir</t>
  </si>
  <si>
    <t xml:space="preserve">PASHA Holding Ltd. </t>
  </si>
  <si>
    <t>-</t>
  </si>
  <si>
    <t>(+994 12) 505 50 00</t>
  </si>
  <si>
    <t>office@pasha-holding.az</t>
  </si>
  <si>
    <t xml:space="preserve">Ador Ltd. </t>
  </si>
  <si>
    <t>(+994 12) 496 51 00</t>
  </si>
  <si>
    <t>office@pashabank.az</t>
  </si>
  <si>
    <t>Arif</t>
  </si>
  <si>
    <t>Pashayev</t>
  </si>
  <si>
    <t>Fizika-riyaziyyat elmləri doktoru, akademik, əməkdar elm xadimi</t>
  </si>
  <si>
    <t>Milli Aviasiya Akademiyası</t>
  </si>
  <si>
    <t>AZ1045, Bakı şəh ., Mərdəkan pr., 30-cu km.</t>
  </si>
  <si>
    <t>Rektor</t>
  </si>
  <si>
    <t xml:space="preserve">Mir Camal </t>
  </si>
  <si>
    <t>Paşayev</t>
  </si>
  <si>
    <t>Beynalxalq Maliyyə</t>
  </si>
  <si>
    <t>Müşahidə Şurası</t>
  </si>
  <si>
    <t>Müşahidə Şurasının Sədri</t>
  </si>
  <si>
    <t>"PASHA Holding" MMC</t>
  </si>
  <si>
    <t>Port Baku 153, Neftçilər prospekti, AZ 1010, Bakı, Azərbaycan</t>
  </si>
  <si>
    <t>Direktor</t>
  </si>
  <si>
    <t>Fərid</t>
  </si>
  <si>
    <t>Axundov</t>
  </si>
  <si>
    <t>Biznesin idarə edilməsi</t>
  </si>
  <si>
    <t>Müşahidə Şurasının Üzvü</t>
  </si>
  <si>
    <t xml:space="preserve">Vadim </t>
  </si>
  <si>
    <t>Şneyer</t>
  </si>
  <si>
    <t>Hüquqşünas</t>
  </si>
  <si>
    <t>"PAŞA Holding MMC"</t>
  </si>
  <si>
    <t>1.Hüquqşünas,
2.Hüquq dep. Direktoru, 
3.Direktor müavini</t>
  </si>
  <si>
    <t xml:space="preserve">Nəriman </t>
  </si>
  <si>
    <t>Sərdarlı</t>
  </si>
  <si>
    <t>"PASHA Investments" MMC</t>
  </si>
  <si>
    <t xml:space="preserve">Şahin </t>
  </si>
  <si>
    <t>Məmmədov</t>
  </si>
  <si>
    <t>Mühasibat uçotu və audit</t>
  </si>
  <si>
    <t>Biznesə dəstək üzrə direktor / Direktor müavini</t>
  </si>
  <si>
    <t xml:space="preserve">Taleh </t>
  </si>
  <si>
    <t>Kazımov</t>
  </si>
  <si>
    <t>Biznesin idarəedilməsi</t>
  </si>
  <si>
    <t>İdarə heyəti</t>
  </si>
  <si>
    <t xml:space="preserve">Baş İcraçı direktor və İdarə heyətinin sədri </t>
  </si>
  <si>
    <t xml:space="preserve">Cavid </t>
  </si>
  <si>
    <t>Quliyev</t>
  </si>
  <si>
    <t>Maliyyə və kredit</t>
  </si>
  <si>
    <t>İdarə Heyəti Sədrinin müavini</t>
  </si>
  <si>
    <t xml:space="preserve">Xəyalə </t>
  </si>
  <si>
    <t>Nağıyeva</t>
  </si>
  <si>
    <t>Beynəlxalq İqtisadi Münasibətlər</t>
  </si>
  <si>
    <t>İdarə Heyətinin üzvü, Baş Risk İnzibatçısı</t>
  </si>
  <si>
    <t>Bəhruz</t>
  </si>
  <si>
    <t>Nağıyev</t>
  </si>
  <si>
    <t>Biznesin İdarə edilməsi</t>
  </si>
  <si>
    <t>İdarə Heyətinin Üzvü, Baş Maliyyə İnzibatçısı</t>
  </si>
  <si>
    <t xml:space="preserve">Calal </t>
  </si>
  <si>
    <t>Orucov</t>
  </si>
  <si>
    <t>Maliyyə və Kredit</t>
  </si>
  <si>
    <t>İdarə Heyətinin üzvü, Baş Əməliyyat inzibatçısı</t>
  </si>
  <si>
    <t xml:space="preserve">Pərvin </t>
  </si>
  <si>
    <t>Əhədzadə</t>
  </si>
  <si>
    <t>Beynəlxalq İqtisadi münasibətlər</t>
  </si>
  <si>
    <t>Audit Komitəsi</t>
  </si>
  <si>
    <t>Audit Komitəsinin sədri</t>
  </si>
  <si>
    <t>müşavir</t>
  </si>
  <si>
    <t xml:space="preserve">Cəmil </t>
  </si>
  <si>
    <t>İqtisadiyyatın tənzimlənməsi</t>
  </si>
  <si>
    <t>Audit və Monitorinq Departamenti</t>
  </si>
  <si>
    <t>Audit üzrə baş mütəxəssis</t>
  </si>
  <si>
    <t xml:space="preserve">Ramil </t>
  </si>
  <si>
    <t>Heydərov</t>
  </si>
  <si>
    <t xml:space="preserve">https://www.pashabank.az/about_us/lang,az/#!/structure/ </t>
  </si>
  <si>
    <t>İnsan Resursları və Mükafatlandırma Komitəsi</t>
  </si>
  <si>
    <t>Komitə üzrə vəzifələr:
• Bankın işçi heyəti üçün mükafatlandırma və motivasiya sxemlərinin prinsiplərinin, strategiyasının və zəruri tənzimləyən normativ sənədlərin nəzərdən keçirilməsi və rəyin verilməsi;
• Mükafatlandırma sistemini tənzimləyən normativ sənədlərin Bankın risklərin idarəedilməsi üzrə qaydaları ilə uyğunluğunun təmin edilməsi;
• İdarə Heyəti tərəfindən təqdim olunan Bankınişçilərin fəaliyyətinin dəyərləndirmə sisteminin, kadr seçiminin, kadrların saxlanılması və işdən azad edilməsini tənzimləyən normativ sənədlərin nəzərdən keçirilməsi və rəyin verilməsi;
• Bankın işçi heyəti üçün illik mükafatlandırmanın həcminin nəzərdən keçirilməsi və təkliflərinin Müşahidə Şurasınatəqdim edilməsi;
• Mükafatlandırma prosesinin müşahidə edilməsi, o cümlədən ən azı ildə bir dəfə Riskləri İdarəetmə Komitəsi ilə birgə mükafatlandırma sisteminin effektivliyinin qiymətləndirməsi;
• Bankın İnsan Resurslarının İdarəedilməsinin prioritet vəzifələrinin və idarəetmə orqanlarının mükafatlandırma siyasətinin həyata keçirilməsində İdarə Heyətinin üzvlərinin effektiv iştirakının təmin edilməsi.</t>
  </si>
  <si>
    <t>1. Müşahidə Şurasının Sədri Mir Camal Paşayev – Sədr;
2. “PAŞA Holding” MMC-nin Direktorunun Birinci Müavini Cəlal Qasımov– müstəqil Üzv;
3. “PAŞA Holding” MMC-nin Qrup Üzrə İR və İnzibati İşlər Departamentinin Direktoru Aytən Abbaslı – müstəqil Üzv;
4. “PAŞA Holding” MMC-nin Biznes Qrupu Üzrə Direktor və İcraçı Direktorun Müavini Fərid Məmmədov – müstəqil Üzv;
5. İdarə Heyətinin Sədri, Baş İcraçı Direktor Taleh Kazımov – Üzv;
6. İnsan Resursları Departamentinin Direktoru Pərviz Tahirov – Üzv;
7. PAŞA Bank” ASC-nin İdarə Heyətinin üzvü, Baş Risk İnzibatçısı Xəyalə Mübariz qızı Nağıyeva - Üzv.</t>
  </si>
  <si>
    <t>Riskləri İdarəetmə Komitəsi</t>
  </si>
  <si>
    <t>Komitə üzrə vəzifələr:
• Risklərin idarə edilməsi strategiyasına, siyasətinə və qaydalarına, habelə onlara dəyişikliklərə baxmaq və təsdiq olunmaq üçün Müşahidə Şurasına təqdim etmək;
• Risk limitlərinə baxmaq və təsdiq olunmaq üçün Müşahidə Şurasına təqdim etmək;
• Risklərin müəyyənləşdirilməsi və qiymətləndirilməsi üzrə müvafiq metod və alətlərin seçilməsi və onların həyata keçirilməsi tezliyini müəyyən etmək;
• Bankın məruz qaldığı risklərin vəziyyəti və risklərin idarə edilməsi sisteminin effektivliyi barədə hesabat hazırlamaq və Müşahidə Şurasına təqdim etmək;
• Bank üzərinə götürdüyü risklərin Bankın risklərin idarə edilməsi strategiyasına uyğunluğunun monitorinqini aparmaq;
• Risklərin idarə edilməsi sisteminin təkmilləşdirilməsi ilə bağlı Müşahidə Şurasına təkliflər təqdim etmək;
• Risklərin idarə edilməsi bölməsinin işini qiymətləndirmək və qiymətləndirmənin nəticələri barədə Müşahidə Şurası və İdarə Heyətini məlumatlandırmaq;
• Risklərin idarə edilməsi funksiyasını həyata keçirən struktur bölmələrin və bankdaxili digər komitələrin səlahiyyətləri ilə bağlı Müşahidə Şurasına təkliflər vermək;
• İdarə Heyəti ilə birgə fövqəladə hallar planına baxmaq və Müşahidə Şurasına təqdim etmək;
• Risklərin idarə edilməsi bölməsinin rəhbərinin vəzifəyə təyin olunmasına dair Müşahidə Şurasına təqdimat vermək;
• Qanunvericilikdə nəzərdə tutulan digər vəzifələri icra etmək.</t>
  </si>
  <si>
    <t>1. “PAŞA Bank” ASC-nin Müşahidə Şurasının Üzvü - Şahin Məmmədov – Sədr;
2. “PAŞA Holding” MMC-nin Biznes Qrupu Üzrə Direktor və İcraçı Direktorun Müavini Fərid Məmmədov - Üzv;
3. “PAŞA Holding” MMC-nin Biznes Qrup Nümayəndəsi Vüqar Axundov - Üzv;
4. “PAŞA İnvestment” MMC-nin İnvestisiya üzrə direktoru Ülvi Bağırov - Üzv;
5. “PAŞA Bank” ASC-nin İdarə Heyətinin Üzvü, Baş Risk İnzibatçısı Xəyalə Nağıyeva - Üzv;
6. “PAŞA Bank” ASC-nin İdarə Heyətinin Üzvü, Baş Maliyyə İnzibatçısı Bəhruz Nağıyev - Üzv;
7. “PAŞA Bank” ASC-nin İdarə Heyətinin Üzvü, Baş Əməliyyat İnzibatçısı Calal Orucov - Üzv;
8. “PAŞA Bank” ASC-nin Audit Komitəsinin Sədri (səsvermə hüququ olmadan) – Pərvin Əhədzadə.</t>
  </si>
  <si>
    <t>Strategiya və Büdcə Komitəsi</t>
  </si>
  <si>
    <t xml:space="preserve">3. Komitənin əsas vəzifələri
3.1 Komitənin fəaliyyət sahəsi ilə əlaqədar hesabatların və digər sənədlərin nümunə formalarını tərtib etmək;
3.2 Bankın Biznes Planı ilə əlaqədar:
• Bankın İdarə Heyəti tərəfindən hazırlanmış Biznes Plan layihəsi ilə bağlı Bankın Müşahidə Şurasına rəy və təkliflərini bildirmək; 
• Biznes Planın icra olunması ilə əlaqədar təqdim olunan monitorinq hesabatları ilə bağlı Bankın Müşahidə Şurasına rəy və təkliflərini bildirmək;
• Bankın mövcud Biznes Planına İdarə Heyəti tərəfindən Bankın Müşahidə Şurasına təqdim olunmuş düzəlişlər ilə bağlı rəy və təkliflərini bildirmək;
3.3 Bankın Büdcəsi ilə əlaqədar:
• Təqdim edilmiş büdcə layihələri ilə əlaqədar Bankın Müşahidə Şurasına rəy və təkliflərini bildirmək;
• Büdcənin icra olunması ilə əlaqədar İdarə Heyəti tərəfindən  Bankın Müşahidə Şurasına təqdim olunacaq monitorinq hesabatlarını rüblük əsasda təhlil etmək və Bankın Müşahidə şurasına kənarlaşmaların əsas səbəbləri haqqında rəy bildirmək;
• Səmərəliliyi artırmaq və büdcə hədəflərinə nail olmaq məqsədi ilə təkliflərini Müşahidə Şurasına etmək.
</t>
  </si>
  <si>
    <t>1. İdarə Heyətinin Üzvü, Baş Risk İnzibatçısı Xəyalə Nağıyeva – Sədr;
2. “PAŞA Holding” MMC-nin Biznes Qrupu Üzrə Direktor və İcraçı Direktorun Müavini Fərid Məmmədov – müstəqil Üzv;
3. İdarə Heyətinin Üzvü, Baş Maliyyə İnzibatçısı Bəhruz Nağıyev – Üzv;
4. Strategiya Departamentinin Direktoru Aqşin Mirzəzadə – Üzv;
5. “PAŞA Holding” MMC-nin Qrup üzrə Strateji idarəetmə departamentinin direktoru Teymur Hüseynov – müstəqil Üzv;
6. “PAŞA Holding” MMC-nin Qrup üzrə Maliyyə və İT Departamentinin direktoru Murad Süleymanov – müstəqil Üzv;
7. “PAŞA Bank” ASC-nin İdarə Heyəti Sədrinin Məsləhətçisi Turxan Mahmudov – müstəqil Üzv.</t>
  </si>
  <si>
    <t>Strateji İdarəetmə Komitəsi</t>
  </si>
  <si>
    <t>Komitə üzrə vəzifələr:
• Bankın strateji hədəflərinə və məqsədlərinə nail olunması
• Strateji layihələrin effektiv şəkildə həyata keçirilməsinin təmini
• Bankın ümumi effektivlik göstəricilərinin daim yüksəldilməsinin təmini</t>
  </si>
  <si>
    <t>1. İdarə Heyətinin Sədri, Baş İcraçı Direktor – Taleh Kazımov – Sədr;
2. İdarə Heyəti Sədrinin Müavini, Baş Kommersiya İnzibatçısı – Cavid Quliyev – Üzv;
3. İdarə Heyətinin Üzvü, Baş Risk İnzibatçısı – Xəyalə Nağıyeva – Üzv;
4. İdarə Heyətinin Üzvü, Baş Maliyyə İnzibatçısı – Bəhruz Nağıyev – Üzv;
5. İdarə Heyətinin Üzvü, Baş Əməliyyat İnzibatçısı – Calal Orucov - Üzv;
6. İnsan Resursları Departamentinin Direktoru – Pərviz Tahirov – Üzv;
7. Strategiya Departamentinin Direktoru – Aqşin Mirzəzadə – Üzv;
8. “PAŞA Holding” MMC-nin Biznes Qrupu Üzrə Direktor və İcraçı Direktorun Müavini Fərid Məmmədov - müstəqil Üzv.</t>
  </si>
  <si>
    <t>Böyük Kredit Komitəsi</t>
  </si>
  <si>
    <t>Komitə üzrə vəzifələr:
3.1 Komitənin məqsədi Bankın qəbul olunmuş kredit siyasətinə müvafiq olaraq, kredit risklərinin idarə edilməsi sahəsində Müşahidə Şurasına köməklik göstərməkdir.
Bu istiqamətdə Komitə aşağıdakı səlahiyyətlərə malikdir:
3.1.1 Bankın adından hüquqi şəxs və fərdi sahibkarlara dəyəri Müşahidə Şurası qərarı ilə müəyyən edilən məbləğədək kreditlərin verilməsi/kredit xətlərinin açılması, burada müəyyən olunmuş limitlərə riayət etmək şərti ilə, verilmiş kredit və ya açılmış kredit xətti limitinin artırılması, müddətinin uzadılması və digər şərtlərinin dəyişdirilməsi (kreditlərin restrukturizasiya məsələləri istisna olmaqla), belə kreditlər üzrə təminatın dəyişdirilməsi və azad edilməsinə dair qərarın qəbul edilməsi;
3.1.2 Bankın adından dəyəri Müşahidə Şurası qərarı ilə müəyyən edilən məbləğədək olan akkreditivlərin, qarantiyaların və kredit riski daşıyan digər balansarxası əməliyyatlar üzrə qərar verilməsi, qüvvədə olma müddətinin təyin edilməsi və uzadılması və burada müəyyən olunmuş limitlərə riayət etmək şərti ilə, digər şərtlərinin dəyişdirilməsi barədə qərar qəbul etmək;
3.1.3 Yuxarıda qeyd olunmuş 3.1.1 və 3.1.2-ci maddələrdə əksini tapan məsələlər üzrə limitlərin cəmi məbləği bir müştəri üzrə Müşahidə Şurası qərarı ilə müəyyən edilən limiti keçdiyi halda məsələyə (məsələlərə) ilkin rəy və təkliflərin verilməsi məqsədilə Komitə tərəfindən baxılır. Bu halda, məsələ Komitə tərəfindən baxıldıqdan, ilkin rəy və təkliflər verildikdən sonra Komitənin rəy və təklifləri ilə birgə Müşahidə Şurasının müzakirəsinə təqdim olunmalıdır;
3.1.4 Bankın kredit siyasətinə dair rəy və təklifləri Müşahidə Şurasına təqdim etmək;
3.1.5 Müşahidə Şurası tərəfindən Komitəyə təqdim edilmiş digər tapşırıqları yerinə yetirmək.</t>
  </si>
  <si>
    <t>1. “PAŞA Holding” MMC-nin Biznes Qrupu Üzrə Direktor və İcraçı Direktorun Müavini Fərid Məmmədov – sədr;
2. “PAŞA Bank” ASC-nin Müşahidə Şurasının üzvü Şahin Məmmədov – üzv;
3. “PAŞA Bank” ASC-nin İdarə Heyətinin Sədri Taleh Kazımov – üzv;
4. “PAŞA Sığorta” ASC-nin İdarə Heyəti üzvü vəzifəsini icra edən Ülviyyə Abbasova – üzv;
5. “PAŞA İnvestment” MMC-nin İnvestisiya üzrə direktoru Ülvi Bağırov – üzv;
6. “PAŞA İnvestment” MMC-nin İnvestisiya üzrə kiçik meneceri Zaur Məlikov – üzv.</t>
  </si>
  <si>
    <t>Kredit Komitəsi</t>
  </si>
  <si>
    <t>Komitə üzrə vəzifələr:
• Maliyyələşdirmə fəaliyətinin təhlükəsizliyinin və sabitliyinin davamlı təmini
• Maliyyə vəziyyətinə nəzarət
• Risklərin səmərəli şəkildə idarə olunması</t>
  </si>
  <si>
    <t>1. İdarə Heyətinin Sədri, Baş İcraçı Direktor – Taleh Tahir Oğlu Kazımov – Sədr;
2. İdarə Heyəti Sədrinin Müavini, Baş Kommersiya İnzibatçısı – Cavid Həsən Oğlu Quliyev – Üzv;
3. İdarə Heyətinin Üzvü, Baş Risk İnzibatçısı – Xəyalə Mübariz Qızı Nağıyeva – Üzv;
4. İdarə Heyətinin Üzvü, Baş Maliyyə İnzibatçısı – Bəhruz Şahin Oğlu Nağıyev – Üzv;
5. Strategiya Departamentinin Direktoru – Aqşin Kamal Oğlu Mirzəzadə – Üzv;
6. Kredit Risklərinin Anderraytinqi departamentinin direktoru – Elmin Fikrət oğlu İsgəndərov (əvəzedici üzv)</t>
  </si>
  <si>
    <t>Kiçik Kredit Komitəsi</t>
  </si>
  <si>
    <t>Komitə üzrə vəzifələr:
• Maliyyələşdirmə fəaliyətinin təhlükəsizliyinin və sabitliyinin davamlı təmini
• Maliyyə vəziyyətinə nəzarət
• Risklərin səmərəlişəkildə idarə olunması.</t>
  </si>
  <si>
    <t>1. Kredit Risklərinin Anderraytinqi departamentinin direktoru – Elmin Fikrət oğlu İsgəndərov – Sədr;
2. Korporativ Bankçılıq Departamentinin Direktoru – Fərid Zakir Oğlu Quliyev – Üzv;
3. Hüquq və Komplayns Departamentinin Direktoru – Anar Cahangir Oğlu Kərimov – Üzv;
4. Kreditlərin Strukturlaşdırılması Departamentinin Direktoru – Ceyhun Teymur Oğlu Baloğlanov – Üzv;
5. Əməliyyat və Nəzarət Departamentinin Kredit İnzibatçılığı Şöbəsinin Rəhbəri – Heydər Zabit Oğlu İbrahimov – Üzv</t>
  </si>
  <si>
    <t>Aktivlərin və Passivlərin İdarəedilməsi Komitəsi</t>
  </si>
  <si>
    <t>Komitə üzrə vəzifələr:
• Bank aktivlərinin səmərəli idarə olunması;
• Bazar risklərinin effektiv idarə olunması;
• Bankın maliyyə vəziyyətinə nəzarət.</t>
  </si>
  <si>
    <t>1. İdarə Heyətinin Üzvü, Baş Maliyyə İnzibatçısı Bəhruz Şahin Oğlu Nağıyev – Sədr;
2. İdarə Heyəti Sədrinin Müavini, Baş Kommersiya İnzibatçısı - Cavid Həsən Oğlu Quliyev – Üzv;
3. İdarə Heyətinin Üzvü, Baş Risk İnzibatçısı – Xəyalə Mübariz Qızı Nağıyeva – Üzv;
4. Strategiya Departamentinin Direktoru – Aqşin Kamal Oğlu Mirzəzadə – Üzv;
5. Xəzinədarlıq Departamentinin Direktoru – Ceyhun Afil Oğlu Hacıyev– Üzv.</t>
  </si>
  <si>
    <t>02.04.2019</t>
  </si>
  <si>
    <t>Yeni şöbənin yaradılması və Audit Komitəsinin tabeçiliyinin dəyişdirilməsi</t>
  </si>
  <si>
    <t>Yeni yaradılmış şöbənin və Audit Komitəsinin tabeçiliyinin əks etdirilməsi</t>
  </si>
  <si>
    <t>21.02.2018</t>
  </si>
  <si>
    <t>Struktur üzrə funskiyaların və departament şöbələrin yenidən təşkili</t>
  </si>
  <si>
    <t>Struktur üzrə funskiyaların və departament şöbələrin yenidən təşkilinin əks etdirilməsi</t>
  </si>
  <si>
    <t xml:space="preserve">2016-2017-ci illər üçün: https://www.pashabank.az/sustainability_report_aze_2018/index.html </t>
  </si>
  <si>
    <t>2014-2015-ci illər üçün:  https://www.pashabank.az/uploads/hesabat/Sustainability_report_AZE_preview_28.02.pdf</t>
  </si>
  <si>
    <t>2012-2013-ci illər üçün: https://www.pashabank.az/uploads/hesabat/2011_2012_sustainability_report_rgb_05_09_2013.pdf  </t>
  </si>
  <si>
    <t>2016-2017</t>
  </si>
  <si>
    <t>2014-2015</t>
  </si>
  <si>
    <t>2012-2013</t>
  </si>
  <si>
    <t>Müvafiq olaraq Müşahidə Şurası və Səhmdarların Ümumi Yığıncağı</t>
  </si>
  <si>
    <t>Bankın icra orqanı tərəfindən ilkin format hazırlanır və Müvafiq olaraq Müşahidə Şurası və Səhmdarların Ümumi Yığıncağının təsdiqinə yönəldilir.</t>
  </si>
  <si>
    <t>Mükafatatlandırma siyasətinə uyğun gəlməyən hallarda</t>
  </si>
  <si>
    <t>İşçiləri illik hədəfləri üzrə uğurlu nəticələrinə görə, eləcə də hər bir işçinin biznes
nəticələrinə verdiyi əlavə töhfəsinə görə mükafatlandırmaq;
İşçilərin diqqətini “PAŞA Bank” ASC-nin (bundan sonra Bank) biznes məqsədlərinə
yönəltmək və Bankın yaratdığı əlavə imkanları bölüşmək;
Bankın gəlirinin idarə edilməsi mexanizmləri vasitəsilə ixtisaslaşmış insan kapitalının
cəlb olunmasını dəstəkləmək və mövcud işçilərin saxlanılması və həvəsləndirilməsini
artırmaq;
Əmək fəaliyyətində yüksək nəticələr nümayiş etdirən işçiləri fərqləndirmək.</t>
  </si>
  <si>
    <t>Mükafatlandırma Sistemi hər bir fəaliyyət ili üçün nəzərdə tutulur və mükafat
ödənişləri Bankın fəaliyyət nəticələri müəyyənləşdirildikdən sonra həyata keçirilir.
Mükafatlar Fərdi Əmək Fəaliyyəti nəticələri və Bankın Fəaliyət nəticələri təsdiqlənəndən sonra PAŞA Bank üzrə tərtib edilmiş
Beynəlxalq Maliyyə Hesabat Standartları hesabatının buraxılışından sonra ödənilir.</t>
  </si>
  <si>
    <t>Mükafatların verilməsinə dair qərar qəbul edilməsi üçün nəzərdə tutulan işçi siyahısı və məbləğləri Müşahidə Şurası və Səhmdarların Ümumi Yığıncağına təqdim olunur və təsdiqləndikdən sonra əmək haqqında əlavə olaraq ödənilir.</t>
  </si>
  <si>
    <t>Gəncə</t>
  </si>
  <si>
    <t>Fəaliyyət növləri:
1. Tələbli və müddətli depozitlərin (əmanətlərin) və digər qaytarılan vəsaitlərin cəlb edilməsi;
2. Kreditlərin (təminatlı və/və ya təminatsız) verilməsi, reqres hüququ ilə və ya belə hüquq olmadan faktorinq, forfeytinq, lizinq xidmətləri və digər kreditləşdirmə növləri;
3. Fiziki və hüquqi şəxslərə, fərdi sahibkarlara hesabların açılması və aparılması;
4. Klirinq, hesablaşma-kassa xidmətləri, pul vəsaitinin, qiymətli kağızların və ödəniş vasitələrinin köçürülməsi üzrə xidmətlər göstərilməsi;
5. Qiymətli metalların əmanətə cəlb edilməsi və yerləşdirilməsi;
6. Valyutalar üzrə mübadilə əməliyyatlarının aparılması;
7. Maliyyə müşaviri, maliyyə agenti və ya məsləhətçisi xidmətlərinin göstərilməsi;
8. Kreditlərə və kredit qabiliyyətinin yoxlanılmasına dair informasiya verilməsi və xidmətlər göstərilməsi;
9. Ödəniş kartları ilə əməliyyatların aparılması;
10. Sənədlərin və qiymətlilərin, o cümlədən pul vəsaitlərinin saxlanca qəbul edilməsi (xüsusi otaqlarda və ya seyf qutularında saxlamaq);
11. Qiymətlilərin, o cümlədən banknotların və sikkələrin inkassasiya edilməsi və göndərilməsi;
12. Bank tərəfindən təqdim olunan digər xidmətlər.</t>
  </si>
  <si>
    <t>24.04.2014</t>
  </si>
  <si>
    <t>Nizami rayonu, Atatürk pr., 242
Gəncə şəhəri, Azərbaycan</t>
  </si>
  <si>
    <t>Fillialın iş rejimi:
Bazar ertəsi-сümə, 09:30 - 17:00
Kassanın iş rejimi:
Bazar ertəsi-сümə, 09:30 - 17:00</t>
  </si>
  <si>
    <t>(+99422) 266 29 72</t>
  </si>
  <si>
    <t>(+99422) 266 29 70
(+99422) 266 29 71</t>
  </si>
  <si>
    <t>Zaqatala</t>
  </si>
  <si>
    <t>05.06.2014</t>
  </si>
  <si>
    <t>F. Əmirov küç., 57A
Zaqatala şəhəri, Azərbaycan</t>
  </si>
  <si>
    <t>(+99424) 22 42 003</t>
  </si>
  <si>
    <t>(+99424) 22 42 000</t>
  </si>
  <si>
    <t>Quba</t>
  </si>
  <si>
    <t>27.06.2019</t>
  </si>
  <si>
    <t>Xurşidbanu Natəvan küç., 35
Quba şəhəri, Azərbaycan</t>
  </si>
  <si>
    <t>(+99412) 496 50 10</t>
  </si>
  <si>
    <t>(+99423) 335 56 22</t>
  </si>
  <si>
    <t>Bridge Plaza</t>
  </si>
  <si>
    <t>Fəaliyyət növləri:
1. Depozitlərin (əmanətlərin) cəlb edilməsi;
2. Fiziki və hüquqi şəxslərin hesablarının açılması və aparılması;
3. Hesablaşma-kassa xidmətləri;
4. Valyuta mübadilə əməliyyatları;
5. Pul vəsaitinin, ödəniş vasitələrinin köçürülməsi.</t>
  </si>
  <si>
    <t>26.02.2009</t>
  </si>
  <si>
    <t>Bakixanov küç. 6
Bakı, AZ1065, Azərbaycan</t>
  </si>
  <si>
    <t>İş rejimi:
Bazar ertəsi-сümə, 09:30 - 17:00
Kassanın iş rejimi:
Bazar ertəsi-сümə, 09:30 - 17:00</t>
  </si>
  <si>
    <t>(+99412) 499 85 88</t>
  </si>
  <si>
    <t>(+99412) 499 85 99</t>
  </si>
  <si>
    <t>Port Baku</t>
  </si>
  <si>
    <t>03.09.2012</t>
  </si>
  <si>
    <t>Neftçilər pr. 153
Bakı, AZ1010, Azərbaycan</t>
  </si>
  <si>
    <t>(+99412) 464 05 10</t>
  </si>
  <si>
    <t>(+99412) 464 05 00</t>
  </si>
  <si>
    <t>Şüvəlan</t>
  </si>
  <si>
    <t>Şüvəlan qəs., A. İldırım küç.68,
Bakı, AZ1150, Azərbaycan</t>
  </si>
  <si>
    <t>(+99412) 496 50 20</t>
  </si>
  <si>
    <t>Fərdi Bankçılıq</t>
  </si>
  <si>
    <t>16.02.2017</t>
  </si>
  <si>
    <t>Yusif Məmmədəliyev küç.,12
Bakı, AZ1005, Azərbaycan</t>
  </si>
  <si>
    <t xml:space="preserve">İş rejimi:
Bazar ertəsi-сümə, 09:30 - 17:00
Kassanın iş rejimi:
Bazar ertəsi-сümə, 09:30 - 17:00 </t>
  </si>
  <si>
    <t>(+99412) 496 50 00</t>
  </si>
  <si>
    <t>Landmark</t>
  </si>
  <si>
    <t>08.10.2018</t>
  </si>
  <si>
    <t>Nizami küçəsi 96E Landmark I
Bakı, AZ1010, Azərbaycan</t>
  </si>
  <si>
    <t>Ağ şəhər</t>
  </si>
  <si>
    <t>Fəaliyyət növləri:
1. Nağd xarici valyutanın nağd manatla alınması və satılması;
2. Bir xarici dövlətin nağd valyutasının digər xarici dövlətin nağd valyutasına mübadilə edilməsi;
3. Xarici dövlətin pul nişanlarının həmin xarici dövlətin başqa pul nişanlarına dəyişdirilməsi;
4. POS-terminallar vasitəsilə müştərilərə nağd pulların verilməsi.</t>
  </si>
  <si>
    <t>04.08.2017</t>
  </si>
  <si>
    <t>“Bulvar” Otel, Xəqani Rüstəmov küç., 4C
Bakı, AZ1025, Azərbaycan</t>
  </si>
  <si>
    <t xml:space="preserve">
İş rejimi:
Bazar ertəsi-сümə, 09:30 - 17:00</t>
  </si>
  <si>
    <t>07.11.2018</t>
  </si>
  <si>
    <t>28 May küç., 46
Bakı, AZ1010, Azərbaycan</t>
  </si>
  <si>
    <t xml:space="preserve">
İş rejimi:
Bazar ertəsi-сümə, 10:00 - 17:00</t>
  </si>
  <si>
    <t>“PAŞA Yatırım Bankası” A.Ş.</t>
  </si>
  <si>
    <t>“PASHA Bank Georgia” SC</t>
  </si>
  <si>
    <t>“PAŞA Yatırım Bankası” A.Ş. (Türkiyə törəmə şirkəti) öz fəaliyyətini sağlam maliyyə bazası olan, qətiyyətlə inkişafa doğru irəliləyən və həm müştərilərinin, həm də çalışanlarının gələcəyinə dəyər qatan beynəlxalq bir bank olmaq istiqamətində qurub. Bank Korporativ və Kommersiya Bankçılığı, İnvestisiya Bankçılığı, regionlararası əməliyyatlar, ticarətin maliyyələşdirilməsi, konsultasiya xidmətləri, yerli valyuta mübadilə əməliyyatları, lizinq xidmətləri və digər bank xidmətləri göstərməklə fəaliyyətini sürətlə genişləndirməkdədir.</t>
  </si>
  <si>
    <t>“PASHA Bank Georgia” SC (Gürcüstan törəmə şirkəti) korporativ və investisiya bankçılığı sahəsində iri, orta və kiçik müəssisələrə xidmət göstərir. Bank müştərilərin maraqlarını korporativ strategiyanın əsas elementi müəyyən etməklə davamlı yüksəlişə hədəflənən fəaliyyət istiqaməti seçib. Bank kredit, depozit, ticarətin maliyyələşdirilməsi, xəzinədarlıq əməliyyatları (qiymətli kağızlar, valyuta mübadiləsi, forvard, svap, opsion) internet bankçılığı və digər məhsullar təklif edir.</t>
  </si>
  <si>
    <t>PASHA Plaza, Sultan Selim Mahallesi, Eski Büyükdere Cad.
No: 59 Kat: 5
34415 Kağıthane / İstanbul - Türkiye</t>
  </si>
  <si>
    <t xml:space="preserve">37M, Ilia Chavchavadze Avenue
Tbilisi, 0179, Georgia
</t>
  </si>
  <si>
    <t>https://www.pashabank.ge</t>
  </si>
  <si>
    <t>https://www.pashabank.com.tr</t>
  </si>
  <si>
    <t>info@pashabank.com.tr</t>
  </si>
  <si>
    <t>info@pashabank.ge</t>
  </si>
  <si>
    <t>+90 (212) 345 07 12</t>
  </si>
  <si>
    <t xml:space="preserve"> +90 (212) 345 07 11 - 705 89 00 </t>
  </si>
  <si>
    <t xml:space="preserve"> (+995 322) 265 000</t>
  </si>
  <si>
    <t>Səhm</t>
  </si>
  <si>
    <t>Qiymətli kağız</t>
  </si>
  <si>
    <r>
      <t xml:space="preserve">Məlumatın yenilənmə tarixi: </t>
    </r>
    <r>
      <rPr>
        <b/>
        <sz val="11"/>
        <color rgb="FFFF0000"/>
        <rFont val="Calibri "/>
      </rPr>
      <t>30.10.2019</t>
    </r>
  </si>
  <si>
    <r>
      <t xml:space="preserve">Məlumatın yenilənmə tarixi: </t>
    </r>
    <r>
      <rPr>
        <b/>
        <sz val="11"/>
        <color rgb="FFFF0000"/>
        <rFont val="Calibri "/>
      </rPr>
      <t>30.09.2019</t>
    </r>
  </si>
  <si>
    <t>16.01.2019</t>
  </si>
  <si>
    <t>S&amp;P</t>
  </si>
  <si>
    <t>ABŞ</t>
  </si>
  <si>
    <t>D - AAA</t>
  </si>
  <si>
    <t>BB-/B'; Outlook Negative</t>
  </si>
  <si>
    <t>Ernst &amp; Young Holdings (CIS) B.V.</t>
  </si>
  <si>
    <t>Böyük Britaniya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</si>
</sst>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0.000"/>
  </numFmts>
  <fonts count="15">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rgb="FF222222"/>
      <name val="Arial"/>
      <family val="2"/>
    </font>
    <font>
      <sz val="10"/>
      <name val="Arial"/>
      <family val="2"/>
    </font>
    <font>
      <b/>
      <sz val="11"/>
      <name val="Calibri "/>
    </font>
    <font>
      <sz val="11"/>
      <name val="Calibri "/>
    </font>
    <font>
      <sz val="11"/>
      <color indexed="10"/>
      <name val="Calibri "/>
    </font>
    <font>
      <b/>
      <sz val="11"/>
      <color rgb="FFFF0000"/>
      <name val="Calibri "/>
    </font>
    <font>
      <sz val="11"/>
      <color rgb="FFFF0000"/>
      <name val="Calibri "/>
    </font>
    <font>
      <sz val="11"/>
      <color theme="1"/>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6">
    <xf numFmtId="0" fontId="0"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3" fillId="0" borderId="0" applyNumberFormat="0" applyFill="0" applyBorder="0" applyAlignment="0" applyProtection="0"/>
    <xf numFmtId="43" fontId="12" fillId="0" borderId="0" applyFont="0" applyFill="0" applyBorder="0" applyAlignment="0" applyProtection="0"/>
  </cellStyleXfs>
  <cellXfs count="148">
    <xf numFmtId="0" fontId="0" fillId="0" borderId="0" xfId="0"/>
    <xf numFmtId="0" fontId="1" fillId="0" borderId="0" xfId="0" applyFont="1" applyAlignment="1">
      <alignment horizontal="center" vertical="center" wrapText="1"/>
    </xf>
    <xf numFmtId="0" fontId="1" fillId="0" borderId="0" xfId="0" applyFont="1"/>
    <xf numFmtId="0" fontId="0" fillId="0" borderId="0" xfId="0" applyAlignment="1">
      <alignment wrapText="1"/>
    </xf>
    <xf numFmtId="0" fontId="0" fillId="0" borderId="1" xfId="0" applyBorder="1"/>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2" borderId="1" xfId="0" applyFill="1" applyBorder="1" applyAlignment="1">
      <alignment wrapText="1"/>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2" fillId="2" borderId="1" xfId="0" applyFont="1" applyFill="1" applyBorder="1" applyAlignment="1">
      <alignment wrapText="1"/>
    </xf>
    <xf numFmtId="0" fontId="2" fillId="2" borderId="1" xfId="0" applyFont="1" applyFill="1" applyBorder="1" applyAlignment="1">
      <alignment horizontal="left" vertical="top" wrapText="1"/>
    </xf>
    <xf numFmtId="0" fontId="2" fillId="0" borderId="0" xfId="0" applyFont="1" applyAlignment="1">
      <alignment horizontal="left" vertical="top" wrapText="1"/>
    </xf>
    <xf numFmtId="0" fontId="0" fillId="2" borderId="1" xfId="0" applyFill="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wrapText="1"/>
    </xf>
    <xf numFmtId="0" fontId="2" fillId="0" borderId="1" xfId="0" applyFont="1" applyFill="1" applyBorder="1" applyAlignment="1">
      <alignment horizontal="left" vertical="top" wrapText="1"/>
    </xf>
    <xf numFmtId="0" fontId="2" fillId="2" borderId="0" xfId="0" applyFont="1" applyFill="1" applyAlignment="1">
      <alignment wrapText="1"/>
    </xf>
    <xf numFmtId="0" fontId="1" fillId="0" borderId="0" xfId="0" applyFont="1" applyAlignment="1">
      <alignment wrapText="1"/>
    </xf>
    <xf numFmtId="0" fontId="0" fillId="0" borderId="0" xfId="0" applyBorder="1"/>
    <xf numFmtId="0" fontId="0" fillId="2" borderId="1" xfId="0" applyFill="1" applyBorder="1"/>
    <xf numFmtId="0" fontId="1" fillId="2" borderId="1" xfId="0" applyFont="1" applyFill="1" applyBorder="1" applyAlignment="1">
      <alignment horizontal="center" vertical="center" wrapText="1"/>
    </xf>
    <xf numFmtId="0" fontId="5" fillId="0" borderId="0" xfId="0" applyFont="1" applyAlignment="1">
      <alignment horizontal="left" vertical="center" wrapText="1" indent="1"/>
    </xf>
    <xf numFmtId="0" fontId="2" fillId="2" borderId="1" xfId="0" applyFont="1" applyFill="1" applyBorder="1"/>
    <xf numFmtId="0" fontId="0" fillId="0" borderId="1" xfId="0" applyFill="1" applyBorder="1" applyAlignment="1">
      <alignment wrapText="1"/>
    </xf>
    <xf numFmtId="0" fontId="0" fillId="0" borderId="1" xfId="0" applyFill="1" applyBorder="1"/>
    <xf numFmtId="0" fontId="1" fillId="0" borderId="1" xfId="0" applyFont="1" applyBorder="1" applyAlignment="1">
      <alignment horizontal="center" vertical="center" wrapText="1"/>
    </xf>
    <xf numFmtId="0" fontId="0" fillId="0" borderId="0" xfId="0" applyFill="1" applyBorder="1" applyAlignment="1">
      <alignment horizontal="left" vertical="top" wrapText="1"/>
    </xf>
    <xf numFmtId="0" fontId="4" fillId="0" borderId="0" xfId="0" applyFont="1" applyFill="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center" vertical="center"/>
    </xf>
    <xf numFmtId="0" fontId="8" fillId="0" borderId="1" xfId="1" applyFont="1" applyFill="1" applyBorder="1" applyAlignment="1">
      <alignment horizontal="left" vertical="top" wrapText="1"/>
    </xf>
    <xf numFmtId="0" fontId="8" fillId="0" borderId="0" xfId="1" applyFont="1" applyFill="1" applyBorder="1" applyAlignment="1">
      <alignment horizontal="left" vertical="top" wrapText="1"/>
    </xf>
    <xf numFmtId="49" fontId="9" fillId="0" borderId="0" xfId="1" applyNumberFormat="1" applyFont="1" applyFill="1" applyBorder="1" applyAlignment="1">
      <alignment horizontal="left" vertical="top" wrapText="1"/>
    </xf>
    <xf numFmtId="2" fontId="8" fillId="0" borderId="0" xfId="1" applyNumberFormat="1" applyFont="1" applyFill="1" applyBorder="1" applyAlignment="1">
      <alignment horizontal="left" vertical="top" wrapText="1"/>
    </xf>
    <xf numFmtId="164" fontId="8" fillId="0" borderId="0" xfId="2" applyFont="1" applyFill="1" applyBorder="1" applyAlignment="1">
      <alignment horizontal="left" vertical="top" wrapText="1"/>
    </xf>
    <xf numFmtId="166" fontId="8" fillId="0" borderId="1" xfId="1" applyNumberFormat="1" applyFont="1" applyFill="1" applyBorder="1" applyAlignment="1">
      <alignment horizontal="left" vertical="top" wrapText="1"/>
    </xf>
    <xf numFmtId="165" fontId="8" fillId="0" borderId="0" xfId="1" applyNumberFormat="1" applyFont="1" applyFill="1" applyBorder="1" applyAlignment="1">
      <alignment horizontal="left" vertical="top" wrapText="1"/>
    </xf>
    <xf numFmtId="9" fontId="8" fillId="0" borderId="0" xfId="3" applyFont="1" applyFill="1" applyBorder="1" applyAlignment="1">
      <alignment horizontal="left" vertical="top" wrapText="1"/>
    </xf>
    <xf numFmtId="165" fontId="7" fillId="0" borderId="1" xfId="1" applyNumberFormat="1" applyFont="1" applyFill="1" applyBorder="1" applyAlignment="1">
      <alignment horizontal="center" vertical="center" wrapText="1"/>
    </xf>
    <xf numFmtId="165" fontId="7" fillId="0" borderId="0" xfId="1" applyNumberFormat="1" applyFont="1" applyFill="1" applyBorder="1" applyAlignment="1">
      <alignment vertical="center" wrapText="1"/>
    </xf>
    <xf numFmtId="0" fontId="4"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top" wrapText="1"/>
    </xf>
    <xf numFmtId="0" fontId="7" fillId="3" borderId="1" xfId="1" applyFont="1" applyFill="1" applyBorder="1" applyAlignment="1">
      <alignment horizontal="center"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Fill="1"/>
    <xf numFmtId="0" fontId="1" fillId="0" borderId="1" xfId="0" applyFont="1" applyBorder="1" applyAlignment="1">
      <alignment horizontal="center" vertical="center" wrapText="1"/>
    </xf>
    <xf numFmtId="0" fontId="2" fillId="0" borderId="5" xfId="0" applyFont="1" applyFill="1" applyBorder="1" applyAlignment="1">
      <alignment vertical="top" wrapText="1"/>
    </xf>
    <xf numFmtId="0" fontId="2" fillId="0" borderId="5" xfId="0" applyFont="1" applyBorder="1" applyAlignment="1">
      <alignmen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10" fontId="2" fillId="2" borderId="1" xfId="0" applyNumberFormat="1" applyFont="1" applyFill="1" applyBorder="1" applyAlignment="1">
      <alignment horizontal="left" vertical="top" wrapText="1"/>
    </xf>
    <xf numFmtId="10" fontId="8" fillId="2" borderId="1" xfId="1" applyNumberFormat="1" applyFont="1" applyFill="1" applyBorder="1" applyAlignment="1">
      <alignment horizontal="left" vertical="top" wrapText="1"/>
    </xf>
    <xf numFmtId="10" fontId="11" fillId="2" borderId="1" xfId="1" applyNumberFormat="1"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top"/>
    </xf>
    <xf numFmtId="0" fontId="1" fillId="0" borderId="0" xfId="0" applyFont="1" applyAlignment="1">
      <alignment horizontal="center" vertical="top"/>
    </xf>
    <xf numFmtId="0" fontId="3" fillId="0" borderId="0" xfId="0" applyFont="1" applyBorder="1" applyAlignment="1">
      <alignment horizontal="center" vertical="top"/>
    </xf>
    <xf numFmtId="0" fontId="3" fillId="3" borderId="1" xfId="0" applyFont="1" applyFill="1" applyBorder="1" applyAlignment="1">
      <alignment horizontal="center" vertical="center"/>
    </xf>
    <xf numFmtId="0" fontId="2" fillId="2" borderId="1" xfId="0" applyFont="1" applyFill="1" applyBorder="1" applyAlignment="1">
      <alignment vertical="top"/>
    </xf>
    <xf numFmtId="0" fontId="4" fillId="0" borderId="1" xfId="0" applyFont="1" applyFill="1" applyBorder="1" applyAlignment="1">
      <alignment horizontal="left" vertical="top" wrapText="1"/>
    </xf>
    <xf numFmtId="0" fontId="13" fillId="0" borderId="1" xfId="4" applyBorder="1" applyAlignment="1">
      <alignment horizontal="left" vertical="top"/>
    </xf>
    <xf numFmtId="0" fontId="4" fillId="2" borderId="1" xfId="0" applyFont="1" applyFill="1" applyBorder="1" applyAlignment="1">
      <alignment horizontal="left" vertical="top"/>
    </xf>
    <xf numFmtId="0" fontId="0" fillId="2" borderId="1" xfId="0" applyFill="1" applyBorder="1" applyAlignment="1">
      <alignment horizontal="center" vertical="top"/>
    </xf>
    <xf numFmtId="0" fontId="4" fillId="2" borderId="1" xfId="0" applyFont="1" applyFill="1" applyBorder="1" applyAlignment="1">
      <alignment vertical="top" wrapText="1"/>
    </xf>
    <xf numFmtId="0" fontId="4" fillId="0" borderId="1" xfId="0" applyFont="1" applyBorder="1" applyAlignment="1">
      <alignment horizontal="left" vertical="top"/>
    </xf>
    <xf numFmtId="0" fontId="0" fillId="0" borderId="1" xfId="0" applyFill="1" applyBorder="1" applyAlignment="1">
      <alignment horizontal="left" vertical="top" wrapText="1"/>
    </xf>
    <xf numFmtId="0" fontId="2" fillId="2" borderId="1" xfId="0" applyFont="1" applyFill="1" applyBorder="1" applyAlignment="1">
      <alignment vertical="top" wrapText="1"/>
    </xf>
    <xf numFmtId="0" fontId="4" fillId="0" borderId="0" xfId="0" applyFont="1" applyAlignment="1">
      <alignment horizontal="left" vertical="top" wrapText="1"/>
    </xf>
    <xf numFmtId="0" fontId="4" fillId="0" borderId="0" xfId="0" applyFont="1"/>
    <xf numFmtId="0" fontId="13" fillId="0" borderId="0" xfId="4"/>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4" fillId="2" borderId="1" xfId="0" applyFont="1" applyFill="1" applyBorder="1" applyAlignment="1">
      <alignment horizontal="center" vertical="center" wrapText="1"/>
    </xf>
    <xf numFmtId="0" fontId="12" fillId="0" borderId="0" xfId="0" applyFont="1" applyAlignment="1">
      <alignment vertical="center"/>
    </xf>
    <xf numFmtId="0" fontId="13" fillId="0" borderId="0" xfId="4" applyAlignment="1">
      <alignment vertical="center"/>
    </xf>
    <xf numFmtId="0" fontId="4" fillId="2" borderId="1" xfId="0" applyFont="1" applyFill="1" applyBorder="1" applyAlignment="1">
      <alignment horizontal="center" vertical="center" wrapText="1"/>
    </xf>
    <xf numFmtId="0" fontId="13" fillId="2" borderId="1" xfId="4" applyFill="1" applyBorder="1" applyAlignment="1">
      <alignment horizontal="center" vertical="center" wrapText="1"/>
    </xf>
    <xf numFmtId="0" fontId="0" fillId="0" borderId="1" xfId="0" applyBorder="1" applyAlignment="1">
      <alignment horizontal="center" vertical="center" wrapText="1"/>
    </xf>
    <xf numFmtId="14"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13" fillId="0" borderId="1" xfId="4" applyBorder="1" applyAlignment="1">
      <alignment wrapText="1"/>
    </xf>
    <xf numFmtId="0" fontId="13" fillId="2" borderId="1" xfId="4" applyFill="1" applyBorder="1" applyAlignment="1">
      <alignment wrapText="1"/>
    </xf>
    <xf numFmtId="165" fontId="7" fillId="0" borderId="0"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5" fontId="7" fillId="0" borderId="1" xfId="1" applyNumberFormat="1" applyFont="1" applyFill="1" applyBorder="1" applyAlignment="1">
      <alignment horizontal="left" vertical="center" wrapText="1"/>
    </xf>
    <xf numFmtId="0" fontId="1" fillId="0" borderId="6" xfId="0" applyFont="1" applyBorder="1" applyAlignment="1">
      <alignment horizontal="center" vertical="top" wrapText="1"/>
    </xf>
    <xf numFmtId="0" fontId="1" fillId="0" borderId="0" xfId="0" applyFont="1" applyBorder="1" applyAlignment="1">
      <alignment horizontal="center" vertical="top"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top" wrapText="1"/>
    </xf>
    <xf numFmtId="0" fontId="1" fillId="3"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1" fillId="0" borderId="0"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165" fontId="7" fillId="0" borderId="0" xfId="1" applyNumberFormat="1" applyFont="1" applyFill="1" applyBorder="1" applyAlignment="1">
      <alignment horizontal="left" vertical="center" wrapText="1"/>
    </xf>
    <xf numFmtId="165" fontId="7" fillId="0" borderId="6" xfId="1" applyNumberFormat="1" applyFont="1" applyFill="1" applyBorder="1" applyAlignment="1">
      <alignment horizontal="center" vertical="center" wrapText="1"/>
    </xf>
    <xf numFmtId="0" fontId="1" fillId="0" borderId="6" xfId="0" applyFont="1" applyBorder="1" applyAlignment="1">
      <alignment horizontal="center" vertical="top"/>
    </xf>
    <xf numFmtId="165" fontId="7" fillId="0" borderId="5" xfId="1"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Alignment="1">
      <alignment horizontal="center" vertical="top"/>
    </xf>
    <xf numFmtId="165" fontId="7" fillId="0" borderId="2" xfId="1" applyNumberFormat="1" applyFont="1" applyFill="1" applyBorder="1" applyAlignment="1">
      <alignment horizontal="left" vertical="center" wrapText="1"/>
    </xf>
    <xf numFmtId="165" fontId="7" fillId="0" borderId="3" xfId="1" applyNumberFormat="1" applyFont="1" applyFill="1" applyBorder="1" applyAlignment="1">
      <alignment horizontal="left" vertical="center" wrapText="1"/>
    </xf>
    <xf numFmtId="165" fontId="7" fillId="0" borderId="6" xfId="1" applyNumberFormat="1" applyFont="1" applyFill="1" applyBorder="1" applyAlignment="1">
      <alignment horizontal="left" vertical="top" wrapText="1"/>
    </xf>
    <xf numFmtId="0" fontId="1" fillId="0" borderId="6" xfId="0" applyFont="1" applyBorder="1" applyAlignment="1">
      <alignment horizontal="center" vertical="center" wrapText="1"/>
    </xf>
    <xf numFmtId="165" fontId="7" fillId="0" borderId="7" xfId="1" applyNumberFormat="1" applyFont="1" applyFill="1" applyBorder="1" applyAlignment="1">
      <alignment horizontal="left" vertical="center" wrapText="1"/>
    </xf>
    <xf numFmtId="0" fontId="1" fillId="0" borderId="8" xfId="0" applyFont="1" applyBorder="1" applyAlignment="1">
      <alignment horizontal="center" vertical="top" wrapText="1"/>
    </xf>
    <xf numFmtId="165" fontId="7" fillId="0" borderId="6" xfId="1" applyNumberFormat="1" applyFont="1" applyFill="1" applyBorder="1" applyAlignment="1">
      <alignment horizontal="left" vertical="center" wrapText="1"/>
    </xf>
    <xf numFmtId="43" fontId="1" fillId="3" borderId="1" xfId="5" applyFont="1" applyFill="1" applyBorder="1" applyAlignment="1">
      <alignment horizontal="center" vertical="center" wrapText="1"/>
    </xf>
    <xf numFmtId="43" fontId="1" fillId="0" borderId="1" xfId="5" applyFont="1" applyBorder="1" applyAlignment="1">
      <alignment horizontal="center" vertical="center" wrapText="1"/>
    </xf>
    <xf numFmtId="43" fontId="2" fillId="2" borderId="1" xfId="5" applyFont="1" applyFill="1" applyBorder="1" applyAlignment="1">
      <alignment horizontal="left" vertical="top" wrapText="1"/>
    </xf>
    <xf numFmtId="43" fontId="0" fillId="2" borderId="1" xfId="5" applyFont="1" applyFill="1" applyBorder="1" applyAlignment="1">
      <alignment horizontal="left" vertical="top" wrapText="1"/>
    </xf>
    <xf numFmtId="43" fontId="0" fillId="0" borderId="0" xfId="5" applyFont="1" applyAlignment="1">
      <alignment wrapText="1"/>
    </xf>
    <xf numFmtId="43" fontId="2" fillId="2" borderId="1" xfId="5" applyFont="1" applyFill="1" applyBorder="1" applyAlignment="1">
      <alignment wrapText="1"/>
    </xf>
    <xf numFmtId="43" fontId="0" fillId="2" borderId="1" xfId="5" applyFont="1" applyFill="1" applyBorder="1" applyAlignment="1">
      <alignment wrapText="1"/>
    </xf>
    <xf numFmtId="10" fontId="0" fillId="2" borderId="1" xfId="0" applyNumberFormat="1" applyFill="1" applyBorder="1" applyAlignment="1">
      <alignment wrapText="1"/>
    </xf>
  </cellXfs>
  <cellStyles count="6">
    <cellStyle name="Comma" xfId="5" builtinId="3"/>
    <cellStyle name="Comma 2" xfId="2"/>
    <cellStyle name="Hyperlink" xfId="4"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10</xdr:row>
      <xdr:rowOff>123826</xdr:rowOff>
    </xdr:from>
    <xdr:to>
      <xdr:col>5</xdr:col>
      <xdr:colOff>0</xdr:colOff>
      <xdr:row>12</xdr:row>
      <xdr:rowOff>152400</xdr:rowOff>
    </xdr:to>
    <xdr:sp macro="" textlink="">
      <xdr:nvSpPr>
        <xdr:cNvPr id="2" name="Rounded Rectangle 1"/>
        <xdr:cNvSpPr/>
      </xdr:nvSpPr>
      <xdr:spPr>
        <a:xfrm>
          <a:off x="76200" y="11877676"/>
          <a:ext cx="7419975"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14</xdr:row>
      <xdr:rowOff>0</xdr:rowOff>
    </xdr:from>
    <xdr:to>
      <xdr:col>12</xdr:col>
      <xdr:colOff>258855</xdr:colOff>
      <xdr:row>44</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228600" y="12515850"/>
          <a:ext cx="8191500" cy="59577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28574</xdr:rowOff>
    </xdr:from>
    <xdr:to>
      <xdr:col>3</xdr:col>
      <xdr:colOff>2581275</xdr:colOff>
      <xdr:row>8</xdr:row>
      <xdr:rowOff>133349</xdr:rowOff>
    </xdr:to>
    <xdr:sp macro="" textlink="">
      <xdr:nvSpPr>
        <xdr:cNvPr id="2" name="Rounded Rectangle 1"/>
        <xdr:cNvSpPr/>
      </xdr:nvSpPr>
      <xdr:spPr>
        <a:xfrm>
          <a:off x="38100" y="2943224"/>
          <a:ext cx="7953375" cy="485775"/>
        </a:xfrm>
        <a:prstGeom prst="roundRect">
          <a:avLst/>
        </a:prstGeom>
        <a:solidFill>
          <a:srgbClr val="92D050"/>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solidFill>
                <a:srgbClr val="FF0000"/>
              </a:solidFill>
            </a:rPr>
            <a:t>Müşahidə Şurası</a:t>
          </a:r>
          <a:r>
            <a:rPr lang="az-Latn-AZ" sz="1100" b="1" baseline="0">
              <a:solidFill>
                <a:srgbClr val="FF0000"/>
              </a:solidFill>
            </a:rPr>
            <a:t> tərəfindən təsdiq olunmuş "Strateji baxış", "Strateji plan" və "Missiya bəyanatı"nı  "pdf" formatında yükləmək imkanı olmalıdır.</a:t>
          </a:r>
          <a:endParaRPr 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10</xdr:row>
      <xdr:rowOff>9525</xdr:rowOff>
    </xdr:from>
    <xdr:to>
      <xdr:col>2</xdr:col>
      <xdr:colOff>4505325</xdr:colOff>
      <xdr:row>12</xdr:row>
      <xdr:rowOff>47625</xdr:rowOff>
    </xdr:to>
    <xdr:sp macro="" textlink="">
      <xdr:nvSpPr>
        <xdr:cNvPr id="2" name="Rounded Rectangle 1"/>
        <xdr:cNvSpPr/>
      </xdr:nvSpPr>
      <xdr:spPr>
        <a:xfrm>
          <a:off x="352425" y="1724025"/>
          <a:ext cx="4371975" cy="419100"/>
        </a:xfrm>
        <a:prstGeom prst="roundRect">
          <a:avLst/>
        </a:prstGeom>
        <a:solidFill>
          <a:srgbClr val="92D050"/>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0" baseline="0">
              <a:solidFill>
                <a:srgbClr val="FF0000"/>
              </a:solidFill>
            </a:rPr>
            <a:t>Təsdiq olunmuş Dividend siyasətini "pdf" formatında yükləmək imkanı olmalıdır</a:t>
          </a:r>
          <a:endParaRPr lang="en-US"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11</xdr:row>
      <xdr:rowOff>133350</xdr:rowOff>
    </xdr:from>
    <xdr:to>
      <xdr:col>2</xdr:col>
      <xdr:colOff>5905499</xdr:colOff>
      <xdr:row>13</xdr:row>
      <xdr:rowOff>171450</xdr:rowOff>
    </xdr:to>
    <xdr:sp macro="" textlink="">
      <xdr:nvSpPr>
        <xdr:cNvPr id="2" name="Rounded Rectangle 1"/>
        <xdr:cNvSpPr/>
      </xdr:nvSpPr>
      <xdr:spPr>
        <a:xfrm>
          <a:off x="190499" y="3552825"/>
          <a:ext cx="5934075" cy="419100"/>
        </a:xfrm>
        <a:prstGeom prst="roundRect">
          <a:avLst/>
        </a:prstGeom>
        <a:solidFill>
          <a:srgbClr val="92D050"/>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0" baseline="0">
              <a:solidFill>
                <a:srgbClr val="FF0000"/>
              </a:solidFill>
            </a:rPr>
            <a:t>Təsdiq olunmuş Mükafatlandırma siyasətini "pdf" formatında yükləmək imkanı olmalıdır</a:t>
          </a:r>
          <a:endParaRPr lang="en-US" sz="11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porting\Finance%20External\Hesabatlar\15.Prudensial\2019\09\PRD.v03.1250m09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epartments_NEW\Accounting%20&amp;%20External%20Reporting\Sevda\REPORTS\2019\AVM\09-September\30.09.2019\AVM.v02.1250m09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sheetData sheetId="3">
        <row r="6">
          <cell r="C6">
            <v>146408.28000000003</v>
          </cell>
        </row>
        <row r="95">
          <cell r="C95">
            <v>51756.049999999996</v>
          </cell>
        </row>
        <row r="119">
          <cell r="C119">
            <v>15153.54</v>
          </cell>
        </row>
        <row r="120">
          <cell r="C120">
            <v>16535.759999999998</v>
          </cell>
        </row>
        <row r="135">
          <cell r="C135">
            <v>64596.150000000038</v>
          </cell>
        </row>
      </sheetData>
      <sheetData sheetId="4"/>
      <sheetData sheetId="5">
        <row r="38">
          <cell r="C38">
            <v>1637115.7694999999</v>
          </cell>
        </row>
        <row r="59">
          <cell r="C59">
            <v>4383325.4613400009</v>
          </cell>
        </row>
        <row r="66">
          <cell r="C66">
            <v>3311614.44</v>
          </cell>
        </row>
        <row r="130">
          <cell r="C130">
            <v>469109.26134000008</v>
          </cell>
        </row>
      </sheetData>
      <sheetData sheetId="6"/>
      <sheetData sheetId="7"/>
      <sheetData sheetId="8"/>
      <sheetData sheetId="9"/>
      <sheetData sheetId="10"/>
      <sheetData sheetId="11">
        <row r="25">
          <cell r="D25">
            <v>1681818.0100000002</v>
          </cell>
        </row>
        <row r="414">
          <cell r="C414">
            <v>22485.370000000003</v>
          </cell>
        </row>
      </sheetData>
      <sheetData sheetId="12">
        <row r="30">
          <cell r="J30">
            <v>44702.2405</v>
          </cell>
        </row>
      </sheetData>
      <sheetData sheetId="13"/>
      <sheetData sheetId="14"/>
      <sheetData sheetId="15"/>
      <sheetData sheetId="16"/>
      <sheetData sheetId="17"/>
      <sheetData sheetId="18">
        <row r="19">
          <cell r="D19">
            <v>342694.69</v>
          </cell>
        </row>
        <row r="31">
          <cell r="D31">
            <v>304225.93134000001</v>
          </cell>
        </row>
        <row r="32">
          <cell r="D32">
            <v>2506478.1446690997</v>
          </cell>
        </row>
      </sheetData>
      <sheetData sheetId="19">
        <row r="23">
          <cell r="D23">
            <v>55.005068896904262</v>
          </cell>
        </row>
        <row r="28">
          <cell r="D28">
            <v>7.3348835148181495</v>
          </cell>
        </row>
      </sheetData>
      <sheetData sheetId="20"/>
      <sheetData sheetId="21"/>
      <sheetData sheetId="22"/>
      <sheetData sheetId="23">
        <row r="108">
          <cell r="C108">
            <v>748</v>
          </cell>
        </row>
        <row r="119">
          <cell r="C119">
            <v>1581</v>
          </cell>
        </row>
        <row r="120">
          <cell r="C120">
            <v>0</v>
          </cell>
        </row>
      </sheetData>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02.AVM"/>
    </sheetNames>
    <sheetDataSet>
      <sheetData sheetId="0">
        <row r="37">
          <cell r="E37">
            <v>304225931.33999997</v>
          </cell>
        </row>
        <row r="42">
          <cell r="L42">
            <v>-2720343.035797596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pashabank.az/uploads/hesabat/2011_2012_sustainability_report_rgb_05_09_2013.pdf" TargetMode="External"/><Relationship Id="rId2" Type="http://schemas.openxmlformats.org/officeDocument/2006/relationships/hyperlink" Target="https://www.pashabank.az/uploads/hesabat/Sustainability_report_AZE_preview_28.02.pdf" TargetMode="External"/><Relationship Id="rId1" Type="http://schemas.openxmlformats.org/officeDocument/2006/relationships/hyperlink" Target="https://www.pashabank.az/sustainability_report_aze_2018/index.html" TargetMode="External"/><Relationship Id="rId4"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8" Type="http://schemas.openxmlformats.org/officeDocument/2006/relationships/hyperlink" Target="mailto:office@pashabank.az" TargetMode="External"/><Relationship Id="rId3" Type="http://schemas.openxmlformats.org/officeDocument/2006/relationships/hyperlink" Target="mailto:office@pashabank.az" TargetMode="External"/><Relationship Id="rId7" Type="http://schemas.openxmlformats.org/officeDocument/2006/relationships/hyperlink" Target="mailto:office@pashabank.az" TargetMode="External"/><Relationship Id="rId2" Type="http://schemas.openxmlformats.org/officeDocument/2006/relationships/hyperlink" Target="mailto:office@pashabank.az" TargetMode="External"/><Relationship Id="rId1" Type="http://schemas.openxmlformats.org/officeDocument/2006/relationships/hyperlink" Target="mailto:office@pashabank.az" TargetMode="External"/><Relationship Id="rId6" Type="http://schemas.openxmlformats.org/officeDocument/2006/relationships/hyperlink" Target="mailto:office@pashabank.az" TargetMode="External"/><Relationship Id="rId5" Type="http://schemas.openxmlformats.org/officeDocument/2006/relationships/hyperlink" Target="mailto:office@pashabank.az" TargetMode="External"/><Relationship Id="rId10" Type="http://schemas.openxmlformats.org/officeDocument/2006/relationships/hyperlink" Target="mailto:office@pashabank.az" TargetMode="External"/><Relationship Id="rId4" Type="http://schemas.openxmlformats.org/officeDocument/2006/relationships/hyperlink" Target="mailto:office@pashabank.az" TargetMode="External"/><Relationship Id="rId9" Type="http://schemas.openxmlformats.org/officeDocument/2006/relationships/hyperlink" Target="mailto:office@pashabank.az"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info@pashabank.com.tr" TargetMode="External"/><Relationship Id="rId2" Type="http://schemas.openxmlformats.org/officeDocument/2006/relationships/hyperlink" Target="https://www.pashabank.com.tr/" TargetMode="External"/><Relationship Id="rId1" Type="http://schemas.openxmlformats.org/officeDocument/2006/relationships/hyperlink" Target="https://www.pashabank.ge/" TargetMode="External"/><Relationship Id="rId4" Type="http://schemas.openxmlformats.org/officeDocument/2006/relationships/hyperlink" Target="mailto:info@pashabank.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hyperlink" Target="mailto:office@pashabank.az" TargetMode="External"/><Relationship Id="rId13" Type="http://schemas.openxmlformats.org/officeDocument/2006/relationships/hyperlink" Target="mailto:office@pasha-holding.az" TargetMode="External"/><Relationship Id="rId3" Type="http://schemas.openxmlformats.org/officeDocument/2006/relationships/hyperlink" Target="mailto:office@pasha-holding.az" TargetMode="External"/><Relationship Id="rId7" Type="http://schemas.openxmlformats.org/officeDocument/2006/relationships/hyperlink" Target="mailto:office@pashabank.az" TargetMode="External"/><Relationship Id="rId12" Type="http://schemas.openxmlformats.org/officeDocument/2006/relationships/hyperlink" Target="mailto:office@pasha-holding.az" TargetMode="External"/><Relationship Id="rId2" Type="http://schemas.openxmlformats.org/officeDocument/2006/relationships/hyperlink" Target="mailto:office@pasha-holding.az" TargetMode="External"/><Relationship Id="rId16" Type="http://schemas.openxmlformats.org/officeDocument/2006/relationships/hyperlink" Target="mailto:office@pasha-holding.az" TargetMode="External"/><Relationship Id="rId1" Type="http://schemas.openxmlformats.org/officeDocument/2006/relationships/hyperlink" Target="mailto:office@pasha-holding.az" TargetMode="External"/><Relationship Id="rId6" Type="http://schemas.openxmlformats.org/officeDocument/2006/relationships/hyperlink" Target="mailto:office@pashabank.az" TargetMode="External"/><Relationship Id="rId11" Type="http://schemas.openxmlformats.org/officeDocument/2006/relationships/hyperlink" Target="mailto:office@pasha-holding.az" TargetMode="External"/><Relationship Id="rId5" Type="http://schemas.openxmlformats.org/officeDocument/2006/relationships/hyperlink" Target="mailto:office@pasha-holding.az" TargetMode="External"/><Relationship Id="rId15" Type="http://schemas.openxmlformats.org/officeDocument/2006/relationships/hyperlink" Target="mailto:office@pashabank.az" TargetMode="External"/><Relationship Id="rId10" Type="http://schemas.openxmlformats.org/officeDocument/2006/relationships/hyperlink" Target="mailto:office@pashabank.az" TargetMode="External"/><Relationship Id="rId4" Type="http://schemas.openxmlformats.org/officeDocument/2006/relationships/hyperlink" Target="mailto:office@pashabank.az" TargetMode="External"/><Relationship Id="rId9" Type="http://schemas.openxmlformats.org/officeDocument/2006/relationships/hyperlink" Target="mailto:office@pashabank.az" TargetMode="External"/><Relationship Id="rId14" Type="http://schemas.openxmlformats.org/officeDocument/2006/relationships/hyperlink" Target="mailto:office@pashabank.az"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ashabank.az/about_us/lang,az/"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5"/>
  <cols>
    <col min="1" max="1" width="3.28515625" style="9" bestFit="1" customWidth="1"/>
    <col min="2" max="2" width="97.140625" bestFit="1" customWidth="1"/>
  </cols>
  <sheetData>
    <row r="1" spans="1:2" ht="21.75" customHeight="1">
      <c r="A1" s="34" t="s">
        <v>36</v>
      </c>
      <c r="B1" s="34" t="s">
        <v>333</v>
      </c>
    </row>
    <row r="2" spans="1:2">
      <c r="A2" s="34">
        <v>1</v>
      </c>
      <c r="B2" s="4" t="s">
        <v>334</v>
      </c>
    </row>
    <row r="3" spans="1:2">
      <c r="A3" s="34">
        <v>2</v>
      </c>
      <c r="B3" s="4" t="s">
        <v>186</v>
      </c>
    </row>
    <row r="4" spans="1:2">
      <c r="A4" s="34">
        <v>3</v>
      </c>
      <c r="B4" s="4" t="s">
        <v>164</v>
      </c>
    </row>
    <row r="5" spans="1:2">
      <c r="A5" s="34">
        <v>4</v>
      </c>
      <c r="B5" s="4" t="s">
        <v>165</v>
      </c>
    </row>
    <row r="6" spans="1:2">
      <c r="A6" s="34">
        <v>5</v>
      </c>
      <c r="B6" s="4" t="s">
        <v>166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2" sqref="A2:F2"/>
    </sheetView>
  </sheetViews>
  <sheetFormatPr defaultColWidth="9.140625" defaultRowHeight="15"/>
  <cols>
    <col min="1" max="1" width="3.28515625" style="3" bestFit="1" customWidth="1"/>
    <col min="2" max="2" width="12.140625" style="3" customWidth="1"/>
    <col min="3" max="3" width="11.85546875" style="3" customWidth="1"/>
    <col min="4" max="4" width="23.42578125" style="3" customWidth="1"/>
    <col min="5" max="5" width="21.5703125" style="3" customWidth="1"/>
    <col min="6" max="6" width="19.5703125" style="144" customWidth="1"/>
    <col min="7" max="7" width="25.85546875" style="3" customWidth="1"/>
    <col min="8" max="16384" width="9.140625" style="3"/>
  </cols>
  <sheetData>
    <row r="1" spans="1:7" ht="33" customHeight="1">
      <c r="A1" s="131" t="s">
        <v>74</v>
      </c>
      <c r="B1" s="131"/>
      <c r="C1" s="131"/>
      <c r="D1" s="131"/>
      <c r="E1" s="131"/>
      <c r="F1" s="131"/>
      <c r="G1" s="131"/>
    </row>
    <row r="2" spans="1:7">
      <c r="A2" s="127" t="s">
        <v>523</v>
      </c>
      <c r="B2" s="127"/>
      <c r="C2" s="127"/>
      <c r="D2" s="127"/>
      <c r="E2" s="127"/>
      <c r="F2" s="127"/>
      <c r="G2" s="56" t="s">
        <v>206</v>
      </c>
    </row>
    <row r="3" spans="1:7">
      <c r="A3" s="53" t="s">
        <v>227</v>
      </c>
      <c r="B3" s="53" t="s">
        <v>221</v>
      </c>
      <c r="C3" s="53" t="s">
        <v>222</v>
      </c>
      <c r="D3" s="53" t="s">
        <v>223</v>
      </c>
      <c r="E3" s="53" t="s">
        <v>224</v>
      </c>
      <c r="F3" s="140" t="s">
        <v>225</v>
      </c>
      <c r="G3" s="53" t="s">
        <v>226</v>
      </c>
    </row>
    <row r="4" spans="1:7" ht="75">
      <c r="A4" s="82" t="s">
        <v>36</v>
      </c>
      <c r="B4" s="82" t="s">
        <v>79</v>
      </c>
      <c r="C4" s="82" t="s">
        <v>80</v>
      </c>
      <c r="D4" s="82" t="s">
        <v>75</v>
      </c>
      <c r="E4" s="82" t="s">
        <v>78</v>
      </c>
      <c r="F4" s="141" t="s">
        <v>76</v>
      </c>
      <c r="G4" s="82" t="s">
        <v>77</v>
      </c>
    </row>
    <row r="5" spans="1:7">
      <c r="A5" s="82">
        <v>1</v>
      </c>
      <c r="B5" s="66"/>
      <c r="C5" s="66"/>
      <c r="D5" s="19" t="s">
        <v>521</v>
      </c>
      <c r="E5" s="19"/>
      <c r="F5" s="142">
        <v>149301.38</v>
      </c>
      <c r="G5" s="21" t="s">
        <v>81</v>
      </c>
    </row>
    <row r="6" spans="1:7">
      <c r="A6" s="82">
        <v>2</v>
      </c>
      <c r="B6" s="25"/>
      <c r="C6" s="25"/>
      <c r="D6" s="19" t="s">
        <v>522</v>
      </c>
      <c r="E6" s="19"/>
      <c r="F6" s="143">
        <v>1157218.55</v>
      </c>
      <c r="G6" s="21" t="s">
        <v>81</v>
      </c>
    </row>
    <row r="7" spans="1:7">
      <c r="A7" s="82">
        <v>3</v>
      </c>
      <c r="B7" s="66"/>
      <c r="C7" s="66"/>
      <c r="D7" s="19"/>
      <c r="E7" s="19"/>
      <c r="F7" s="142"/>
      <c r="G7" s="66"/>
    </row>
    <row r="8" spans="1:7">
      <c r="A8" s="82">
        <v>4</v>
      </c>
      <c r="B8" s="66"/>
      <c r="C8" s="66"/>
      <c r="D8" s="19"/>
      <c r="E8" s="19"/>
      <c r="F8" s="142"/>
      <c r="G8" s="66"/>
    </row>
    <row r="9" spans="1:7">
      <c r="A9" s="82">
        <v>5</v>
      </c>
      <c r="B9" s="66"/>
      <c r="C9" s="66"/>
      <c r="D9" s="19"/>
      <c r="E9" s="19"/>
      <c r="F9" s="142"/>
      <c r="G9" s="66"/>
    </row>
    <row r="10" spans="1:7">
      <c r="A10" s="82">
        <v>6</v>
      </c>
      <c r="B10" s="66"/>
      <c r="C10" s="66"/>
      <c r="D10" s="19"/>
      <c r="E10" s="19"/>
      <c r="F10" s="142"/>
      <c r="G10" s="66"/>
    </row>
    <row r="11" spans="1:7">
      <c r="G11" s="15"/>
    </row>
    <row r="12" spans="1:7">
      <c r="G12" s="26"/>
    </row>
    <row r="13" spans="1:7">
      <c r="G13" s="26"/>
    </row>
  </sheetData>
  <mergeCells count="2">
    <mergeCell ref="A1:G1"/>
    <mergeCell ref="A2:F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XFD1048576"/>
    </sheetView>
  </sheetViews>
  <sheetFormatPr defaultRowHeight="15"/>
  <cols>
    <col min="1" max="1" width="3.28515625" bestFit="1" customWidth="1"/>
    <col min="2" max="2" width="24.28515625" bestFit="1" customWidth="1"/>
    <col min="3" max="3" width="20.28515625" bestFit="1" customWidth="1"/>
    <col min="4" max="4" width="18" bestFit="1" customWidth="1"/>
    <col min="5" max="5" width="12.7109375" customWidth="1"/>
    <col min="6" max="6" width="14" customWidth="1"/>
    <col min="7" max="7" width="15.140625" bestFit="1" customWidth="1"/>
    <col min="8" max="10" width="17" customWidth="1"/>
  </cols>
  <sheetData>
    <row r="1" spans="1:10" ht="21.75" customHeight="1">
      <c r="A1" s="132" t="s">
        <v>88</v>
      </c>
      <c r="B1" s="132"/>
      <c r="C1" s="132"/>
      <c r="D1" s="132"/>
      <c r="E1" s="132"/>
      <c r="F1" s="132"/>
      <c r="G1" s="132"/>
      <c r="H1" s="132"/>
    </row>
    <row r="2" spans="1:10">
      <c r="A2" s="127" t="s">
        <v>162</v>
      </c>
      <c r="B2" s="127"/>
      <c r="C2" s="127"/>
      <c r="D2" s="127"/>
      <c r="E2" s="127"/>
      <c r="F2" s="127"/>
      <c r="G2" s="56" t="s">
        <v>206</v>
      </c>
      <c r="H2" s="85"/>
      <c r="I2" s="85"/>
      <c r="J2" s="85"/>
    </row>
    <row r="3" spans="1:10">
      <c r="A3" s="127" t="s">
        <v>163</v>
      </c>
      <c r="B3" s="127"/>
      <c r="C3" s="127"/>
      <c r="D3" s="127"/>
      <c r="E3" s="127"/>
      <c r="F3" s="127"/>
      <c r="G3" s="58" t="s">
        <v>207</v>
      </c>
      <c r="H3" s="85"/>
      <c r="I3" s="85"/>
      <c r="J3" s="85"/>
    </row>
    <row r="4" spans="1:10" ht="21.75" customHeight="1">
      <c r="A4" s="57" t="s">
        <v>227</v>
      </c>
      <c r="B4" s="57" t="s">
        <v>228</v>
      </c>
      <c r="C4" s="57" t="s">
        <v>229</v>
      </c>
      <c r="D4" s="57" t="s">
        <v>230</v>
      </c>
      <c r="E4" s="57" t="s">
        <v>231</v>
      </c>
      <c r="F4" s="57" t="s">
        <v>232</v>
      </c>
      <c r="G4" s="57" t="s">
        <v>233</v>
      </c>
      <c r="H4" s="57" t="s">
        <v>234</v>
      </c>
      <c r="I4" s="57" t="s">
        <v>319</v>
      </c>
      <c r="J4" s="57" t="s">
        <v>320</v>
      </c>
    </row>
    <row r="5" spans="1:10" ht="30">
      <c r="A5" s="82" t="s">
        <v>36</v>
      </c>
      <c r="B5" s="82" t="s">
        <v>22</v>
      </c>
      <c r="C5" s="82" t="s">
        <v>82</v>
      </c>
      <c r="D5" s="82" t="s">
        <v>86</v>
      </c>
      <c r="E5" s="82" t="s">
        <v>72</v>
      </c>
      <c r="F5" s="82" t="s">
        <v>73</v>
      </c>
      <c r="G5" s="82" t="s">
        <v>87</v>
      </c>
      <c r="H5" s="82" t="s">
        <v>83</v>
      </c>
      <c r="I5" s="82" t="s">
        <v>317</v>
      </c>
      <c r="J5" s="82" t="s">
        <v>318</v>
      </c>
    </row>
    <row r="6" spans="1:10">
      <c r="A6" s="82">
        <v>1</v>
      </c>
      <c r="B6" s="27" t="s">
        <v>84</v>
      </c>
      <c r="C6" s="27" t="s">
        <v>85</v>
      </c>
      <c r="D6" s="28"/>
      <c r="E6" s="13"/>
      <c r="F6" s="145">
        <v>1157218.55</v>
      </c>
      <c r="G6" s="8"/>
      <c r="H6" s="8"/>
      <c r="I6" s="146">
        <v>40930.51</v>
      </c>
      <c r="J6" s="147">
        <f>+I6/AVERAGE(F6,1432205.16)</f>
        <v>3.1613605638916471E-2</v>
      </c>
    </row>
    <row r="7" spans="1:10">
      <c r="A7" s="82">
        <v>2</v>
      </c>
      <c r="B7" s="27"/>
      <c r="C7" s="13"/>
      <c r="D7" s="28"/>
      <c r="E7" s="8"/>
      <c r="F7" s="8"/>
      <c r="G7" s="8"/>
      <c r="H7" s="8"/>
      <c r="I7" s="8"/>
      <c r="J7" s="147"/>
    </row>
    <row r="8" spans="1:10">
      <c r="A8" s="82">
        <v>3</v>
      </c>
      <c r="B8" s="27"/>
      <c r="C8" s="27"/>
      <c r="D8" s="29"/>
      <c r="E8" s="24"/>
      <c r="F8" s="24"/>
      <c r="G8" s="24"/>
      <c r="H8" s="24"/>
      <c r="I8" s="24"/>
      <c r="J8" s="24"/>
    </row>
    <row r="9" spans="1:10">
      <c r="A9" s="82">
        <v>4</v>
      </c>
      <c r="B9" s="27"/>
      <c r="C9" s="27"/>
      <c r="D9" s="29"/>
      <c r="E9" s="24"/>
      <c r="F9" s="24"/>
      <c r="G9" s="24"/>
      <c r="H9" s="24"/>
      <c r="I9" s="24"/>
      <c r="J9" s="24"/>
    </row>
    <row r="10" spans="1:10">
      <c r="A10" s="82">
        <v>5</v>
      </c>
      <c r="B10" s="27"/>
      <c r="C10" s="27"/>
      <c r="D10" s="29"/>
      <c r="E10" s="24"/>
      <c r="F10" s="24"/>
      <c r="G10" s="24"/>
      <c r="H10" s="24"/>
      <c r="I10" s="24"/>
      <c r="J10" s="24"/>
    </row>
    <row r="11" spans="1:10">
      <c r="A11" s="82">
        <v>6</v>
      </c>
      <c r="B11" s="27"/>
      <c r="C11" s="27"/>
      <c r="D11" s="29"/>
      <c r="E11" s="24"/>
      <c r="F11" s="24"/>
      <c r="G11" s="24"/>
      <c r="H11" s="24"/>
      <c r="I11" s="24"/>
      <c r="J11" s="24"/>
    </row>
    <row r="12" spans="1:10">
      <c r="A12" s="82">
        <v>7</v>
      </c>
      <c r="B12" s="27"/>
      <c r="C12" s="27"/>
      <c r="D12" s="29"/>
      <c r="E12" s="24"/>
      <c r="F12" s="24"/>
      <c r="G12" s="24"/>
      <c r="H12" s="24"/>
      <c r="I12" s="24"/>
      <c r="J12" s="24"/>
    </row>
    <row r="13" spans="1:10">
      <c r="A13" s="82">
        <v>8</v>
      </c>
      <c r="B13" s="27"/>
      <c r="C13" s="27"/>
      <c r="D13" s="29"/>
      <c r="E13" s="24"/>
      <c r="F13" s="24"/>
      <c r="G13" s="24"/>
      <c r="H13" s="24"/>
      <c r="I13" s="24"/>
      <c r="J13" s="24"/>
    </row>
    <row r="14" spans="1:10">
      <c r="A14" s="82">
        <v>9</v>
      </c>
      <c r="B14" s="27"/>
      <c r="C14" s="27"/>
      <c r="D14" s="29"/>
      <c r="E14" s="24"/>
      <c r="F14" s="24"/>
      <c r="G14" s="24"/>
      <c r="H14" s="24"/>
      <c r="I14" s="24"/>
      <c r="J14" s="24"/>
    </row>
    <row r="15" spans="1:10">
      <c r="A15" s="82">
        <v>10</v>
      </c>
      <c r="B15" s="27"/>
      <c r="C15" s="27"/>
      <c r="D15" s="29"/>
      <c r="E15" s="24"/>
      <c r="F15" s="24"/>
      <c r="G15" s="24"/>
      <c r="H15" s="24"/>
      <c r="I15" s="24"/>
      <c r="J15" s="24"/>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defaultRowHeight="15"/>
  <cols>
    <col min="1" max="1" width="14.85546875" bestFit="1" customWidth="1"/>
    <col min="2" max="2" width="31.5703125" customWidth="1"/>
    <col min="3" max="3" width="42.5703125" customWidth="1"/>
  </cols>
  <sheetData>
    <row r="1" spans="1:6" ht="26.25" customHeight="1">
      <c r="A1" s="129" t="s">
        <v>47</v>
      </c>
      <c r="B1" s="129"/>
      <c r="C1" s="129"/>
    </row>
    <row r="2" spans="1:6">
      <c r="A2" s="133" t="s">
        <v>345</v>
      </c>
      <c r="B2" s="134"/>
      <c r="C2" s="56" t="s">
        <v>206</v>
      </c>
      <c r="D2" s="47"/>
      <c r="E2" s="47"/>
      <c r="F2" s="47"/>
    </row>
    <row r="3" spans="1:6" ht="26.25" customHeight="1">
      <c r="A3" s="53" t="s">
        <v>235</v>
      </c>
      <c r="B3" s="53" t="s">
        <v>236</v>
      </c>
      <c r="C3" s="53" t="s">
        <v>237</v>
      </c>
    </row>
    <row r="4" spans="1:6" ht="30">
      <c r="A4" s="49" t="s">
        <v>45</v>
      </c>
      <c r="B4" s="49" t="s">
        <v>46</v>
      </c>
      <c r="C4" s="49" t="s">
        <v>49</v>
      </c>
    </row>
    <row r="5" spans="1:6">
      <c r="A5" s="5" t="s">
        <v>451</v>
      </c>
      <c r="B5" s="104" t="s">
        <v>448</v>
      </c>
      <c r="C5" s="5"/>
    </row>
    <row r="6" spans="1:6">
      <c r="A6" s="5" t="s">
        <v>452</v>
      </c>
      <c r="B6" s="104" t="s">
        <v>449</v>
      </c>
      <c r="C6" s="5"/>
    </row>
    <row r="7" spans="1:6">
      <c r="A7" s="5" t="s">
        <v>453</v>
      </c>
      <c r="B7" s="104" t="s">
        <v>450</v>
      </c>
      <c r="C7" s="5"/>
    </row>
    <row r="8" spans="1:6">
      <c r="B8" s="103"/>
    </row>
    <row r="9" spans="1:6">
      <c r="B9" s="103"/>
    </row>
  </sheetData>
  <mergeCells count="2">
    <mergeCell ref="A1:C1"/>
    <mergeCell ref="A2:B2"/>
  </mergeCells>
  <hyperlinks>
    <hyperlink ref="B5" r:id="rId1" display="https://www.pashabank.az/sustainability_report_aze_2018/index.html"/>
    <hyperlink ref="B6" r:id="rId2" display="https://www.pashabank.az/uploads/hesabat/Sustainability_report_AZE_preview_28.02.pdf"/>
    <hyperlink ref="B7" r:id="rId3" display="https://www.pashabank.az/uploads/hesabat/2011_2012_sustainability_report_rgb_05_09_2013.pdf"/>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3" sqref="A3"/>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23.42578125" bestFit="1" customWidth="1"/>
  </cols>
  <sheetData>
    <row r="1" spans="1:6" ht="35.25" customHeight="1">
      <c r="A1" s="129" t="s">
        <v>61</v>
      </c>
      <c r="B1" s="129"/>
      <c r="C1" s="129"/>
      <c r="D1" s="129"/>
      <c r="E1" s="129"/>
      <c r="F1" s="129"/>
    </row>
    <row r="2" spans="1:6">
      <c r="A2" s="133" t="s">
        <v>345</v>
      </c>
      <c r="B2" s="134"/>
      <c r="C2" s="56" t="s">
        <v>206</v>
      </c>
      <c r="D2" s="84"/>
      <c r="E2" s="84"/>
      <c r="F2" s="84"/>
    </row>
    <row r="3" spans="1:6">
      <c r="A3" s="53" t="s">
        <v>227</v>
      </c>
      <c r="B3" s="53" t="s">
        <v>238</v>
      </c>
      <c r="C3" s="53" t="s">
        <v>239</v>
      </c>
      <c r="D3" s="53" t="s">
        <v>240</v>
      </c>
      <c r="E3" s="53" t="s">
        <v>242</v>
      </c>
      <c r="F3" s="53" t="s">
        <v>241</v>
      </c>
    </row>
    <row r="4" spans="1:6" s="22" customFormat="1" ht="45">
      <c r="A4" s="82" t="s">
        <v>36</v>
      </c>
      <c r="B4" s="82" t="s">
        <v>52</v>
      </c>
      <c r="C4" s="82" t="s">
        <v>50</v>
      </c>
      <c r="D4" s="82" t="s">
        <v>51</v>
      </c>
      <c r="E4" s="82" t="s">
        <v>54</v>
      </c>
      <c r="F4" s="82" t="s">
        <v>53</v>
      </c>
    </row>
    <row r="5" spans="1:6">
      <c r="A5" s="83">
        <v>1</v>
      </c>
      <c r="B5" s="20" t="s">
        <v>525</v>
      </c>
      <c r="C5" s="4" t="s">
        <v>526</v>
      </c>
      <c r="D5" s="4" t="s">
        <v>527</v>
      </c>
      <c r="E5" s="4" t="s">
        <v>528</v>
      </c>
      <c r="F5" s="4" t="s">
        <v>529</v>
      </c>
    </row>
  </sheetData>
  <mergeCells count="2">
    <mergeCell ref="A1:F1"/>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5" sqref="C5"/>
    </sheetView>
  </sheetViews>
  <sheetFormatPr defaultRowHeight="15"/>
  <cols>
    <col min="1" max="1" width="40.7109375" bestFit="1" customWidth="1"/>
    <col min="2" max="2" width="53.42578125" customWidth="1"/>
    <col min="3" max="3" width="57.85546875" bestFit="1" customWidth="1"/>
  </cols>
  <sheetData>
    <row r="1" spans="1:5" ht="24" customHeight="1">
      <c r="A1" s="124" t="s">
        <v>58</v>
      </c>
      <c r="B1" s="124"/>
      <c r="C1" s="124"/>
    </row>
    <row r="2" spans="1:5">
      <c r="A2" s="47" t="s">
        <v>345</v>
      </c>
      <c r="B2" s="56" t="s">
        <v>206</v>
      </c>
      <c r="C2" s="47"/>
      <c r="D2" s="47"/>
      <c r="E2" s="47"/>
    </row>
    <row r="3" spans="1:5" s="23" customFormat="1">
      <c r="A3" s="57" t="s">
        <v>243</v>
      </c>
      <c r="B3" s="57" t="s">
        <v>244</v>
      </c>
      <c r="C3" s="57" t="s">
        <v>245</v>
      </c>
      <c r="D3" s="47"/>
      <c r="E3" s="47"/>
    </row>
    <row r="4" spans="1:5" s="23" customFormat="1" ht="15" customHeight="1">
      <c r="A4" s="75" t="s">
        <v>55</v>
      </c>
      <c r="B4" s="75" t="s">
        <v>56</v>
      </c>
      <c r="C4" s="75" t="s">
        <v>57</v>
      </c>
    </row>
    <row r="5" spans="1:5" s="23" customFormat="1" ht="360">
      <c r="A5" s="100" t="s">
        <v>418</v>
      </c>
      <c r="B5" s="101" t="s">
        <v>419</v>
      </c>
      <c r="C5" s="101" t="s">
        <v>420</v>
      </c>
    </row>
    <row r="6" spans="1:5" ht="409.5">
      <c r="A6" s="100" t="s">
        <v>421</v>
      </c>
      <c r="B6" s="101" t="s">
        <v>422</v>
      </c>
      <c r="C6" s="101" t="s">
        <v>423</v>
      </c>
    </row>
    <row r="7" spans="1:5" ht="375">
      <c r="A7" s="100" t="s">
        <v>424</v>
      </c>
      <c r="B7" s="101" t="s">
        <v>425</v>
      </c>
      <c r="C7" s="101" t="s">
        <v>426</v>
      </c>
    </row>
    <row r="8" spans="1:5" ht="240">
      <c r="A8" s="100" t="s">
        <v>427</v>
      </c>
      <c r="B8" s="101" t="s">
        <v>428</v>
      </c>
      <c r="C8" s="101" t="s">
        <v>429</v>
      </c>
    </row>
    <row r="9" spans="1:5" ht="372">
      <c r="A9" s="100" t="s">
        <v>430</v>
      </c>
      <c r="B9" s="102" t="s">
        <v>431</v>
      </c>
      <c r="C9" s="101" t="s">
        <v>432</v>
      </c>
    </row>
    <row r="10" spans="1:5" ht="180">
      <c r="A10" s="100" t="s">
        <v>433</v>
      </c>
      <c r="B10" s="101" t="s">
        <v>434</v>
      </c>
      <c r="C10" s="101" t="s">
        <v>435</v>
      </c>
    </row>
    <row r="11" spans="1:5" ht="150">
      <c r="A11" s="100" t="s">
        <v>436</v>
      </c>
      <c r="B11" s="101" t="s">
        <v>437</v>
      </c>
      <c r="C11" s="101" t="s">
        <v>438</v>
      </c>
    </row>
    <row r="12" spans="1:5" ht="150">
      <c r="A12" s="100" t="s">
        <v>439</v>
      </c>
      <c r="B12" s="101" t="s">
        <v>440</v>
      </c>
      <c r="C12" s="101" t="s">
        <v>441</v>
      </c>
    </row>
  </sheetData>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3" sqref="A3"/>
    </sheetView>
  </sheetViews>
  <sheetFormatPr defaultRowHeight="15"/>
  <cols>
    <col min="1" max="1" width="40.7109375" bestFit="1" customWidth="1"/>
    <col min="2" max="2" width="35.85546875" bestFit="1" customWidth="1"/>
    <col min="3" max="3" width="57.85546875" bestFit="1" customWidth="1"/>
  </cols>
  <sheetData>
    <row r="1" spans="1:5" ht="24" customHeight="1">
      <c r="A1" s="124" t="s">
        <v>103</v>
      </c>
      <c r="B1" s="124"/>
      <c r="C1" s="124"/>
    </row>
    <row r="2" spans="1:5">
      <c r="A2" s="47" t="s">
        <v>345</v>
      </c>
      <c r="B2" s="56" t="s">
        <v>206</v>
      </c>
      <c r="C2" s="47"/>
      <c r="D2" s="47"/>
      <c r="E2" s="47"/>
    </row>
    <row r="3" spans="1:5" s="23" customFormat="1">
      <c r="A3" s="57" t="s">
        <v>291</v>
      </c>
      <c r="B3" s="57" t="s">
        <v>292</v>
      </c>
      <c r="C3" s="57" t="s">
        <v>293</v>
      </c>
      <c r="D3" s="47"/>
      <c r="E3" s="47"/>
    </row>
    <row r="4" spans="1:5" s="23" customFormat="1" ht="15" customHeight="1">
      <c r="A4" s="50" t="s">
        <v>21</v>
      </c>
      <c r="B4" s="50" t="s">
        <v>290</v>
      </c>
      <c r="C4" s="50" t="s">
        <v>294</v>
      </c>
    </row>
    <row r="5" spans="1:5" s="23" customFormat="1" ht="45">
      <c r="A5" s="29" t="s">
        <v>442</v>
      </c>
      <c r="B5" s="28" t="s">
        <v>443</v>
      </c>
      <c r="C5" s="28" t="s">
        <v>444</v>
      </c>
    </row>
    <row r="6" spans="1:5" ht="30">
      <c r="A6" s="29" t="s">
        <v>445</v>
      </c>
      <c r="B6" s="28" t="s">
        <v>446</v>
      </c>
      <c r="C6" s="28" t="s">
        <v>447</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4" workbookViewId="0">
      <selection activeCell="F9" sqref="F9"/>
    </sheetView>
  </sheetViews>
  <sheetFormatPr defaultRowHeight="15"/>
  <cols>
    <col min="1" max="1" width="3.28515625" style="12" bestFit="1" customWidth="1"/>
    <col min="2" max="2" width="24" style="12" customWidth="1"/>
    <col min="3" max="3" width="91.28515625" customWidth="1"/>
    <col min="4" max="4" width="70" customWidth="1"/>
    <col min="5" max="5" width="13.140625" customWidth="1"/>
  </cols>
  <sheetData>
    <row r="1" spans="1:6">
      <c r="A1" s="124" t="s">
        <v>59</v>
      </c>
      <c r="B1" s="124"/>
      <c r="C1" s="124"/>
      <c r="D1" s="124"/>
    </row>
    <row r="2" spans="1:6" s="23" customFormat="1" ht="15" customHeight="1">
      <c r="A2" s="135" t="s">
        <v>345</v>
      </c>
      <c r="B2" s="135"/>
      <c r="C2" s="135"/>
      <c r="D2" s="56" t="s">
        <v>206</v>
      </c>
      <c r="F2" s="47"/>
    </row>
    <row r="3" spans="1:6">
      <c r="A3" s="11">
        <v>1</v>
      </c>
      <c r="B3" s="53" t="s">
        <v>252</v>
      </c>
      <c r="C3" s="7" t="s">
        <v>178</v>
      </c>
      <c r="D3" s="19" t="s">
        <v>454</v>
      </c>
    </row>
    <row r="4" spans="1:6" ht="30">
      <c r="A4" s="11">
        <v>2</v>
      </c>
      <c r="B4" s="53" t="s">
        <v>253</v>
      </c>
      <c r="C4" s="7" t="s">
        <v>179</v>
      </c>
      <c r="D4" s="19" t="s">
        <v>455</v>
      </c>
    </row>
    <row r="5" spans="1:6">
      <c r="A5" s="30">
        <v>5</v>
      </c>
      <c r="B5" s="53" t="s">
        <v>256</v>
      </c>
      <c r="C5" s="7" t="s">
        <v>181</v>
      </c>
      <c r="D5" s="19" t="s">
        <v>456</v>
      </c>
    </row>
    <row r="6" spans="1:6" ht="180">
      <c r="A6" s="30">
        <v>4</v>
      </c>
      <c r="B6" s="53" t="s">
        <v>254</v>
      </c>
      <c r="C6" s="7" t="s">
        <v>180</v>
      </c>
      <c r="D6" s="19" t="s">
        <v>457</v>
      </c>
    </row>
    <row r="7" spans="1:6" ht="105">
      <c r="A7" s="30">
        <v>6</v>
      </c>
      <c r="B7" s="53" t="s">
        <v>255</v>
      </c>
      <c r="C7" s="7" t="s">
        <v>182</v>
      </c>
      <c r="D7" s="19" t="s">
        <v>458</v>
      </c>
    </row>
    <row r="8" spans="1:6" ht="105">
      <c r="A8" s="30">
        <v>7</v>
      </c>
      <c r="B8" s="53" t="s">
        <v>257</v>
      </c>
      <c r="C8" s="7" t="s">
        <v>183</v>
      </c>
      <c r="D8" s="19" t="s">
        <v>458</v>
      </c>
    </row>
    <row r="9" spans="1:6" ht="105">
      <c r="A9" s="30">
        <v>8</v>
      </c>
      <c r="B9" s="53" t="s">
        <v>258</v>
      </c>
      <c r="C9" s="7" t="s">
        <v>184</v>
      </c>
      <c r="D9" s="19" t="s">
        <v>458</v>
      </c>
    </row>
    <row r="10" spans="1:6" ht="60">
      <c r="A10" s="30">
        <v>9</v>
      </c>
      <c r="B10" s="53" t="s">
        <v>259</v>
      </c>
      <c r="C10" s="7" t="s">
        <v>185</v>
      </c>
      <c r="D10" s="19" t="s">
        <v>459</v>
      </c>
    </row>
  </sheetData>
  <mergeCells count="2">
    <mergeCell ref="A1:D1"/>
    <mergeCell ref="A2:C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workbookViewId="0">
      <selection activeCell="C5" sqref="C5"/>
    </sheetView>
  </sheetViews>
  <sheetFormatPr defaultColWidth="9.140625" defaultRowHeight="15"/>
  <cols>
    <col min="1" max="1" width="17.140625" style="3" customWidth="1"/>
    <col min="2" max="2" width="35.42578125" style="3" customWidth="1"/>
    <col min="3" max="3" width="30.7109375" style="3" customWidth="1"/>
    <col min="4" max="4" width="15.7109375" style="3" bestFit="1" customWidth="1"/>
    <col min="5" max="5" width="28.140625" style="3" bestFit="1" customWidth="1"/>
    <col min="6" max="16384" width="9.140625" style="3"/>
  </cols>
  <sheetData>
    <row r="1" spans="1:5" ht="31.5" customHeight="1">
      <c r="A1" s="136" t="s">
        <v>63</v>
      </c>
      <c r="B1" s="136"/>
      <c r="C1" s="136"/>
      <c r="D1" s="136"/>
      <c r="E1" s="136"/>
    </row>
    <row r="2" spans="1:5">
      <c r="A2" s="53" t="s">
        <v>264</v>
      </c>
      <c r="B2" s="53" t="s">
        <v>265</v>
      </c>
      <c r="C2" s="53" t="s">
        <v>266</v>
      </c>
      <c r="D2" s="53" t="s">
        <v>267</v>
      </c>
      <c r="E2" s="53" t="s">
        <v>268</v>
      </c>
    </row>
    <row r="3" spans="1:5" ht="30">
      <c r="A3" s="49" t="s">
        <v>260</v>
      </c>
      <c r="B3" s="49" t="s">
        <v>261</v>
      </c>
      <c r="C3" s="49" t="s">
        <v>19</v>
      </c>
      <c r="D3" s="49" t="s">
        <v>262</v>
      </c>
      <c r="E3" s="51" t="s">
        <v>263</v>
      </c>
    </row>
    <row r="4" spans="1:5">
      <c r="A4" s="8">
        <v>2018</v>
      </c>
      <c r="B4" s="8" t="s">
        <v>530</v>
      </c>
      <c r="C4" s="8" t="s">
        <v>531</v>
      </c>
      <c r="D4" s="8">
        <v>1989</v>
      </c>
      <c r="E4" s="28"/>
    </row>
    <row r="5" spans="1:5">
      <c r="A5" s="8"/>
      <c r="B5" s="8"/>
      <c r="C5" s="8"/>
      <c r="D5" s="8"/>
      <c r="E5" s="28"/>
    </row>
    <row r="6" spans="1:5">
      <c r="A6" s="8"/>
      <c r="B6" s="8"/>
      <c r="C6" s="8"/>
      <c r="D6" s="8"/>
      <c r="E6" s="28"/>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3" sqref="A3"/>
    </sheetView>
  </sheetViews>
  <sheetFormatPr defaultRowHeight="15"/>
  <cols>
    <col min="1" max="1" width="7.5703125" style="1" customWidth="1"/>
    <col min="2" max="2" width="15.7109375" style="3" customWidth="1"/>
    <col min="3" max="3" width="13.7109375" style="3" customWidth="1"/>
    <col min="4" max="4" width="44.140625" style="3" bestFit="1" customWidth="1"/>
    <col min="5" max="5" width="14.7109375" style="3" customWidth="1"/>
    <col min="6" max="6" width="13.140625" style="3" customWidth="1"/>
    <col min="7" max="7" width="14.85546875" style="3" customWidth="1"/>
    <col min="8" max="8" width="22.7109375" style="3" customWidth="1"/>
    <col min="9" max="9" width="20" style="3" customWidth="1"/>
    <col min="10" max="10" width="35" style="3" customWidth="1"/>
    <col min="11" max="11" width="15.42578125" customWidth="1"/>
  </cols>
  <sheetData>
    <row r="1" spans="1:11" ht="22.5" customHeight="1">
      <c r="A1" s="138" t="s">
        <v>92</v>
      </c>
      <c r="B1" s="116"/>
      <c r="C1" s="116"/>
      <c r="D1" s="116"/>
      <c r="E1" s="116"/>
      <c r="F1" s="116"/>
      <c r="G1" s="116"/>
      <c r="H1" s="116"/>
      <c r="I1" s="116"/>
      <c r="J1" s="116"/>
      <c r="K1" s="116"/>
    </row>
    <row r="2" spans="1:11">
      <c r="A2" s="130" t="s">
        <v>345</v>
      </c>
      <c r="B2" s="130"/>
      <c r="C2" s="130"/>
      <c r="D2" s="130"/>
      <c r="E2" s="130"/>
      <c r="F2" s="130"/>
      <c r="G2" s="130"/>
      <c r="H2" s="130"/>
      <c r="I2" s="130"/>
      <c r="J2" s="137"/>
      <c r="K2" s="56" t="s">
        <v>206</v>
      </c>
    </row>
    <row r="3" spans="1:11">
      <c r="A3" s="53" t="s">
        <v>227</v>
      </c>
      <c r="B3" s="53" t="s">
        <v>270</v>
      </c>
      <c r="C3" s="53" t="s">
        <v>269</v>
      </c>
      <c r="D3" s="53" t="s">
        <v>271</v>
      </c>
      <c r="E3" s="53" t="s">
        <v>272</v>
      </c>
      <c r="F3" s="53" t="s">
        <v>273</v>
      </c>
      <c r="G3" s="53" t="s">
        <v>274</v>
      </c>
      <c r="H3" s="53" t="s">
        <v>275</v>
      </c>
      <c r="I3" s="53" t="s">
        <v>276</v>
      </c>
      <c r="J3" s="53" t="s">
        <v>277</v>
      </c>
      <c r="K3" s="53" t="s">
        <v>278</v>
      </c>
    </row>
    <row r="4" spans="1:11" ht="30">
      <c r="A4" s="73" t="s">
        <v>36</v>
      </c>
      <c r="B4" s="73" t="s">
        <v>64</v>
      </c>
      <c r="C4" s="73" t="s">
        <v>65</v>
      </c>
      <c r="D4" s="73" t="s">
        <v>66</v>
      </c>
      <c r="E4" s="73" t="s">
        <v>67</v>
      </c>
      <c r="F4" s="73" t="s">
        <v>68</v>
      </c>
      <c r="G4" s="73" t="s">
        <v>91</v>
      </c>
      <c r="H4" s="73" t="s">
        <v>34</v>
      </c>
      <c r="I4" s="73" t="s">
        <v>94</v>
      </c>
      <c r="J4" s="73" t="s">
        <v>69</v>
      </c>
      <c r="K4" s="76" t="s">
        <v>279</v>
      </c>
    </row>
    <row r="5" spans="1:11" ht="409.5">
      <c r="A5" s="73">
        <v>1</v>
      </c>
      <c r="B5" s="105" t="s">
        <v>70</v>
      </c>
      <c r="C5" s="105" t="s">
        <v>460</v>
      </c>
      <c r="D5" s="105" t="s">
        <v>461</v>
      </c>
      <c r="E5" s="105" t="s">
        <v>462</v>
      </c>
      <c r="F5" s="105" t="s">
        <v>463</v>
      </c>
      <c r="G5" s="105" t="s">
        <v>464</v>
      </c>
      <c r="H5" s="106" t="s">
        <v>353</v>
      </c>
      <c r="I5" s="101" t="s">
        <v>465</v>
      </c>
      <c r="J5" s="101" t="s">
        <v>466</v>
      </c>
      <c r="K5" s="107"/>
    </row>
    <row r="6" spans="1:11" ht="409.5">
      <c r="A6" s="73">
        <v>2</v>
      </c>
      <c r="B6" s="105" t="s">
        <v>70</v>
      </c>
      <c r="C6" s="105" t="s">
        <v>467</v>
      </c>
      <c r="D6" s="105" t="s">
        <v>461</v>
      </c>
      <c r="E6" s="105" t="s">
        <v>468</v>
      </c>
      <c r="F6" s="105" t="s">
        <v>469</v>
      </c>
      <c r="G6" s="101" t="s">
        <v>464</v>
      </c>
      <c r="H6" s="106" t="s">
        <v>353</v>
      </c>
      <c r="I6" s="101" t="s">
        <v>470</v>
      </c>
      <c r="J6" s="101" t="s">
        <v>471</v>
      </c>
      <c r="K6" s="107"/>
    </row>
    <row r="7" spans="1:11" ht="409.5">
      <c r="A7" s="73">
        <v>3</v>
      </c>
      <c r="B7" s="105" t="s">
        <v>70</v>
      </c>
      <c r="C7" s="105" t="s">
        <v>472</v>
      </c>
      <c r="D7" s="105" t="s">
        <v>461</v>
      </c>
      <c r="E7" s="105" t="s">
        <v>473</v>
      </c>
      <c r="F7" s="105" t="s">
        <v>474</v>
      </c>
      <c r="G7" s="101" t="s">
        <v>464</v>
      </c>
      <c r="H7" s="106" t="s">
        <v>353</v>
      </c>
      <c r="I7" s="101" t="s">
        <v>475</v>
      </c>
      <c r="J7" s="101" t="s">
        <v>476</v>
      </c>
      <c r="K7" s="107"/>
    </row>
    <row r="8" spans="1:11" ht="135">
      <c r="A8" s="73">
        <v>4</v>
      </c>
      <c r="B8" s="105" t="s">
        <v>71</v>
      </c>
      <c r="C8" s="105" t="s">
        <v>477</v>
      </c>
      <c r="D8" s="105" t="s">
        <v>478</v>
      </c>
      <c r="E8" s="105" t="s">
        <v>479</v>
      </c>
      <c r="F8" s="105" t="s">
        <v>480</v>
      </c>
      <c r="G8" s="101" t="s">
        <v>481</v>
      </c>
      <c r="H8" s="106" t="s">
        <v>353</v>
      </c>
      <c r="I8" s="107" t="s">
        <v>482</v>
      </c>
      <c r="J8" s="101" t="s">
        <v>483</v>
      </c>
      <c r="K8" s="107"/>
    </row>
    <row r="9" spans="1:11" ht="135">
      <c r="A9" s="73">
        <v>5</v>
      </c>
      <c r="B9" s="105" t="s">
        <v>71</v>
      </c>
      <c r="C9" s="105" t="s">
        <v>484</v>
      </c>
      <c r="D9" s="105" t="s">
        <v>478</v>
      </c>
      <c r="E9" s="105" t="s">
        <v>485</v>
      </c>
      <c r="F9" s="105" t="s">
        <v>486</v>
      </c>
      <c r="G9" s="101" t="s">
        <v>481</v>
      </c>
      <c r="H9" s="106" t="s">
        <v>353</v>
      </c>
      <c r="I9" s="107" t="s">
        <v>487</v>
      </c>
      <c r="J9" s="101" t="s">
        <v>488</v>
      </c>
      <c r="K9" s="107"/>
    </row>
    <row r="10" spans="1:11" ht="135">
      <c r="A10" s="73">
        <v>6</v>
      </c>
      <c r="B10" s="105" t="s">
        <v>71</v>
      </c>
      <c r="C10" s="105" t="s">
        <v>489</v>
      </c>
      <c r="D10" s="105" t="s">
        <v>478</v>
      </c>
      <c r="E10" s="105" t="s">
        <v>479</v>
      </c>
      <c r="F10" s="105" t="s">
        <v>490</v>
      </c>
      <c r="G10" s="101" t="s">
        <v>481</v>
      </c>
      <c r="H10" s="106" t="s">
        <v>353</v>
      </c>
      <c r="I10" s="107" t="s">
        <v>475</v>
      </c>
      <c r="J10" s="101" t="s">
        <v>491</v>
      </c>
      <c r="K10" s="107"/>
    </row>
    <row r="11" spans="1:11" ht="135">
      <c r="A11" s="73">
        <v>7</v>
      </c>
      <c r="B11" s="105" t="s">
        <v>71</v>
      </c>
      <c r="C11" s="105" t="s">
        <v>492</v>
      </c>
      <c r="D11" s="105" t="s">
        <v>478</v>
      </c>
      <c r="E11" s="105" t="s">
        <v>493</v>
      </c>
      <c r="F11" s="105" t="s">
        <v>494</v>
      </c>
      <c r="G11" s="101" t="s">
        <v>495</v>
      </c>
      <c r="H11" s="106" t="s">
        <v>353</v>
      </c>
      <c r="I11" s="107" t="s">
        <v>475</v>
      </c>
      <c r="J11" s="101" t="s">
        <v>496</v>
      </c>
      <c r="K11" s="107"/>
    </row>
    <row r="12" spans="1:11" ht="135">
      <c r="A12" s="73">
        <v>8</v>
      </c>
      <c r="B12" s="105" t="s">
        <v>71</v>
      </c>
      <c r="C12" s="105" t="s">
        <v>497</v>
      </c>
      <c r="D12" s="105" t="s">
        <v>478</v>
      </c>
      <c r="E12" s="105" t="s">
        <v>498</v>
      </c>
      <c r="F12" s="105" t="s">
        <v>499</v>
      </c>
      <c r="G12" s="101" t="s">
        <v>481</v>
      </c>
      <c r="H12" s="106" t="s">
        <v>353</v>
      </c>
      <c r="I12" s="107" t="s">
        <v>475</v>
      </c>
      <c r="J12" s="101" t="s">
        <v>496</v>
      </c>
      <c r="K12" s="107"/>
    </row>
    <row r="13" spans="1:11" ht="150">
      <c r="A13" s="73">
        <v>9</v>
      </c>
      <c r="B13" s="105" t="s">
        <v>71</v>
      </c>
      <c r="C13" s="105" t="s">
        <v>500</v>
      </c>
      <c r="D13" s="105" t="s">
        <v>501</v>
      </c>
      <c r="E13" s="108" t="s">
        <v>502</v>
      </c>
      <c r="F13" s="105" t="s">
        <v>503</v>
      </c>
      <c r="G13" s="101" t="s">
        <v>504</v>
      </c>
      <c r="H13" s="106" t="s">
        <v>353</v>
      </c>
      <c r="I13" s="107" t="s">
        <v>475</v>
      </c>
      <c r="J13" s="101" t="s">
        <v>496</v>
      </c>
      <c r="K13" s="107"/>
    </row>
    <row r="14" spans="1:11" ht="150">
      <c r="A14" s="73">
        <v>10</v>
      </c>
      <c r="B14" s="105" t="s">
        <v>71</v>
      </c>
      <c r="C14" s="109">
        <v>43613</v>
      </c>
      <c r="D14" s="105" t="s">
        <v>501</v>
      </c>
      <c r="E14" s="108" t="s">
        <v>505</v>
      </c>
      <c r="F14" s="105" t="s">
        <v>506</v>
      </c>
      <c r="G14" s="101" t="s">
        <v>507</v>
      </c>
      <c r="H14" s="106" t="s">
        <v>353</v>
      </c>
      <c r="I14" s="107" t="s">
        <v>475</v>
      </c>
      <c r="J14" s="101" t="s">
        <v>496</v>
      </c>
      <c r="K14" s="107"/>
    </row>
  </sheetData>
  <mergeCells count="2">
    <mergeCell ref="A2:J2"/>
    <mergeCell ref="A1:K1"/>
  </mergeCells>
  <hyperlinks>
    <hyperlink ref="H5" r:id="rId1"/>
    <hyperlink ref="H6" r:id="rId2"/>
    <hyperlink ref="H7" r:id="rId3"/>
    <hyperlink ref="H8" r:id="rId4"/>
    <hyperlink ref="H9" r:id="rId5"/>
    <hyperlink ref="H10" r:id="rId6"/>
    <hyperlink ref="H11" r:id="rId7"/>
    <hyperlink ref="H12" r:id="rId8"/>
    <hyperlink ref="H13" r:id="rId9"/>
    <hyperlink ref="H14" r:id="rId1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A3" sqref="A3"/>
    </sheetView>
  </sheetViews>
  <sheetFormatPr defaultRowHeight="15"/>
  <cols>
    <col min="1" max="1" width="3.28515625" style="1" bestFit="1" customWidth="1"/>
    <col min="2" max="2" width="14" style="3" customWidth="1"/>
    <col min="3" max="3" width="39.5703125" style="3" customWidth="1"/>
    <col min="4" max="4" width="12.28515625" style="3" customWidth="1"/>
    <col min="5" max="5" width="15.140625" style="3" customWidth="1"/>
    <col min="6" max="8" width="9.140625" style="3"/>
    <col min="9" max="9" width="21.42578125" style="3" customWidth="1"/>
    <col min="10" max="10" width="14.140625" customWidth="1"/>
  </cols>
  <sheetData>
    <row r="1" spans="1:11" s="23" customFormat="1" ht="22.5" customHeight="1">
      <c r="A1" s="116" t="s">
        <v>89</v>
      </c>
      <c r="B1" s="116"/>
      <c r="C1" s="116"/>
      <c r="D1" s="116"/>
      <c r="E1" s="116"/>
      <c r="F1" s="116"/>
      <c r="G1" s="116"/>
      <c r="H1" s="116"/>
      <c r="I1" s="116"/>
    </row>
    <row r="2" spans="1:11" s="23" customFormat="1" ht="15" customHeight="1">
      <c r="A2" s="139" t="s">
        <v>345</v>
      </c>
      <c r="B2" s="139"/>
      <c r="C2" s="139"/>
      <c r="D2" s="139"/>
      <c r="E2" s="56" t="s">
        <v>206</v>
      </c>
      <c r="F2" s="47"/>
      <c r="G2" s="47"/>
      <c r="H2" s="47"/>
      <c r="I2" s="47"/>
      <c r="K2" s="47"/>
    </row>
    <row r="3" spans="1:11" s="23" customFormat="1" ht="19.5" customHeight="1">
      <c r="A3" s="53" t="s">
        <v>227</v>
      </c>
      <c r="B3" s="53" t="s">
        <v>280</v>
      </c>
      <c r="C3" s="53" t="s">
        <v>281</v>
      </c>
      <c r="D3" s="53" t="s">
        <v>282</v>
      </c>
      <c r="E3" s="53" t="s">
        <v>283</v>
      </c>
      <c r="F3" s="53" t="s">
        <v>284</v>
      </c>
      <c r="G3" s="53" t="s">
        <v>285</v>
      </c>
      <c r="H3" s="53" t="s">
        <v>286</v>
      </c>
      <c r="I3" s="53" t="s">
        <v>287</v>
      </c>
      <c r="J3" s="47"/>
      <c r="K3" s="47"/>
    </row>
    <row r="4" spans="1:11" ht="30">
      <c r="A4" s="33" t="s">
        <v>36</v>
      </c>
      <c r="B4" s="33" t="s">
        <v>65</v>
      </c>
      <c r="C4" s="33" t="s">
        <v>66</v>
      </c>
      <c r="D4" s="33" t="s">
        <v>67</v>
      </c>
      <c r="E4" s="33" t="s">
        <v>68</v>
      </c>
      <c r="F4" s="33" t="s">
        <v>93</v>
      </c>
      <c r="G4" s="33" t="s">
        <v>34</v>
      </c>
      <c r="H4" s="33" t="s">
        <v>94</v>
      </c>
      <c r="I4" s="33" t="s">
        <v>69</v>
      </c>
    </row>
    <row r="5" spans="1:11" ht="210">
      <c r="A5" s="33">
        <v>1</v>
      </c>
      <c r="B5" s="8" t="s">
        <v>508</v>
      </c>
      <c r="C5" s="8" t="s">
        <v>510</v>
      </c>
      <c r="D5" s="13">
        <v>2013</v>
      </c>
      <c r="E5" s="8" t="s">
        <v>512</v>
      </c>
      <c r="F5" s="110" t="s">
        <v>515</v>
      </c>
      <c r="G5" s="111" t="s">
        <v>516</v>
      </c>
      <c r="H5" s="3" t="s">
        <v>518</v>
      </c>
      <c r="I5" s="8" t="s">
        <v>519</v>
      </c>
    </row>
    <row r="6" spans="1:11" ht="195">
      <c r="A6" s="33">
        <v>2</v>
      </c>
      <c r="B6" s="8" t="s">
        <v>509</v>
      </c>
      <c r="C6" s="8" t="s">
        <v>511</v>
      </c>
      <c r="D6" s="8">
        <v>2014</v>
      </c>
      <c r="E6" s="8" t="s">
        <v>513</v>
      </c>
      <c r="F6" s="110" t="s">
        <v>514</v>
      </c>
      <c r="G6" s="111" t="s">
        <v>517</v>
      </c>
      <c r="H6" s="5"/>
      <c r="I6" s="8" t="s">
        <v>520</v>
      </c>
    </row>
    <row r="7" spans="1:11">
      <c r="A7" s="33">
        <v>3</v>
      </c>
      <c r="B7" s="8"/>
      <c r="C7" s="8"/>
      <c r="D7" s="8"/>
      <c r="E7" s="8"/>
      <c r="F7" s="5"/>
      <c r="G7" s="8"/>
      <c r="H7" s="5"/>
      <c r="I7" s="8"/>
    </row>
  </sheetData>
  <mergeCells count="2">
    <mergeCell ref="A1:I1"/>
    <mergeCell ref="A2:D2"/>
  </mergeCells>
  <hyperlinks>
    <hyperlink ref="F6" r:id="rId1"/>
    <hyperlink ref="F5" r:id="rId2"/>
    <hyperlink ref="G5" r:id="rId3"/>
    <hyperlink ref="G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15" workbookViewId="0">
      <pane xSplit="3" ySplit="1" topLeftCell="D2" activePane="bottomRight" state="frozen"/>
      <selection pane="topRight" activeCell="C1" sqref="C1"/>
      <selection pane="bottomLeft" activeCell="A2" sqref="A2"/>
      <selection pane="bottomRight" activeCell="A19" sqref="A19"/>
    </sheetView>
  </sheetViews>
  <sheetFormatPr defaultColWidth="9.140625" defaultRowHeight="15"/>
  <cols>
    <col min="1" max="1" width="20.85546875" style="63" customWidth="1"/>
    <col min="2" max="2" width="23.140625" style="63" bestFit="1" customWidth="1"/>
    <col min="3" max="3" width="76.140625" style="64" customWidth="1"/>
    <col min="4" max="4" width="47.140625" style="65" customWidth="1"/>
    <col min="5" max="5" width="40.28515625" style="69" customWidth="1"/>
    <col min="6" max="8" width="9.140625" style="32" customWidth="1"/>
    <col min="9" max="16384" width="9.140625" style="32"/>
  </cols>
  <sheetData>
    <row r="1" spans="1:4" ht="60">
      <c r="A1" s="10" t="s">
        <v>95</v>
      </c>
      <c r="B1" s="62" t="s">
        <v>187</v>
      </c>
      <c r="C1" s="10" t="s">
        <v>96</v>
      </c>
      <c r="D1" s="10" t="s">
        <v>161</v>
      </c>
    </row>
    <row r="2" spans="1:4">
      <c r="A2" s="37" t="s">
        <v>0</v>
      </c>
      <c r="B2" s="55" t="s">
        <v>188</v>
      </c>
      <c r="C2" s="48" t="s">
        <v>97</v>
      </c>
      <c r="D2" s="36" t="s">
        <v>15</v>
      </c>
    </row>
    <row r="3" spans="1:4">
      <c r="A3" s="37" t="s">
        <v>313</v>
      </c>
      <c r="B3" s="55" t="s">
        <v>312</v>
      </c>
      <c r="C3" s="48" t="s">
        <v>311</v>
      </c>
      <c r="D3" s="36"/>
    </row>
    <row r="4" spans="1:4">
      <c r="A4" s="37" t="s">
        <v>314</v>
      </c>
      <c r="B4" s="55" t="s">
        <v>189</v>
      </c>
      <c r="C4" s="48" t="s">
        <v>106</v>
      </c>
      <c r="D4" s="36" t="s">
        <v>15</v>
      </c>
    </row>
    <row r="5" spans="1:4" ht="30">
      <c r="A5" s="37" t="s">
        <v>1</v>
      </c>
      <c r="B5" s="55" t="s">
        <v>210</v>
      </c>
      <c r="C5" s="48" t="s">
        <v>98</v>
      </c>
      <c r="D5" s="36" t="s">
        <v>15</v>
      </c>
    </row>
    <row r="6" spans="1:4">
      <c r="A6" s="37" t="s">
        <v>2</v>
      </c>
      <c r="B6" s="55" t="s">
        <v>211</v>
      </c>
      <c r="C6" s="48" t="s">
        <v>99</v>
      </c>
      <c r="D6" s="36" t="s">
        <v>15</v>
      </c>
    </row>
    <row r="7" spans="1:4">
      <c r="A7" s="37" t="s">
        <v>3</v>
      </c>
      <c r="B7" s="55" t="s">
        <v>190</v>
      </c>
      <c r="C7" s="48" t="s">
        <v>60</v>
      </c>
      <c r="D7" s="36" t="s">
        <v>15</v>
      </c>
    </row>
    <row r="8" spans="1:4">
      <c r="A8" s="37" t="s">
        <v>4</v>
      </c>
      <c r="B8" s="55" t="s">
        <v>191</v>
      </c>
      <c r="C8" s="48" t="s">
        <v>90</v>
      </c>
      <c r="D8" s="36" t="s">
        <v>15</v>
      </c>
    </row>
    <row r="9" spans="1:4">
      <c r="A9" s="37" t="s">
        <v>5</v>
      </c>
      <c r="B9" s="55" t="s">
        <v>192</v>
      </c>
      <c r="C9" s="48" t="s">
        <v>100</v>
      </c>
      <c r="D9" s="36" t="s">
        <v>15</v>
      </c>
    </row>
    <row r="10" spans="1:4">
      <c r="A10" s="37" t="s">
        <v>6</v>
      </c>
      <c r="B10" s="55" t="s">
        <v>193</v>
      </c>
      <c r="C10" s="48" t="s">
        <v>88</v>
      </c>
      <c r="D10" s="36" t="s">
        <v>15</v>
      </c>
    </row>
    <row r="11" spans="1:4">
      <c r="A11" s="37" t="s">
        <v>7</v>
      </c>
      <c r="B11" s="55" t="s">
        <v>194</v>
      </c>
      <c r="C11" s="48" t="s">
        <v>47</v>
      </c>
      <c r="D11" s="36" t="s">
        <v>15</v>
      </c>
    </row>
    <row r="12" spans="1:4">
      <c r="A12" s="37" t="s">
        <v>8</v>
      </c>
      <c r="B12" s="55" t="s">
        <v>195</v>
      </c>
      <c r="C12" s="48" t="s">
        <v>101</v>
      </c>
      <c r="D12" s="36" t="s">
        <v>15</v>
      </c>
    </row>
    <row r="13" spans="1:4">
      <c r="A13" s="37" t="s">
        <v>9</v>
      </c>
      <c r="B13" s="55" t="s">
        <v>196</v>
      </c>
      <c r="C13" s="48" t="s">
        <v>102</v>
      </c>
      <c r="D13" s="36" t="s">
        <v>15</v>
      </c>
    </row>
    <row r="14" spans="1:4">
      <c r="A14" s="37" t="s">
        <v>10</v>
      </c>
      <c r="B14" s="55" t="s">
        <v>310</v>
      </c>
      <c r="C14" s="48" t="s">
        <v>103</v>
      </c>
      <c r="D14" s="36" t="s">
        <v>15</v>
      </c>
    </row>
    <row r="15" spans="1:4">
      <c r="A15" s="37" t="s">
        <v>11</v>
      </c>
      <c r="B15" s="55" t="s">
        <v>197</v>
      </c>
      <c r="C15" s="48" t="s">
        <v>104</v>
      </c>
      <c r="D15" s="36" t="s">
        <v>15</v>
      </c>
    </row>
    <row r="16" spans="1:4">
      <c r="A16" s="37" t="s">
        <v>12</v>
      </c>
      <c r="B16" s="55" t="s">
        <v>198</v>
      </c>
      <c r="C16" s="48" t="s">
        <v>105</v>
      </c>
      <c r="D16" s="36" t="s">
        <v>15</v>
      </c>
    </row>
    <row r="17" spans="1:4">
      <c r="A17" s="37" t="s">
        <v>13</v>
      </c>
      <c r="B17" s="55" t="s">
        <v>199</v>
      </c>
      <c r="C17" s="48" t="s">
        <v>108</v>
      </c>
      <c r="D17" s="36" t="s">
        <v>15</v>
      </c>
    </row>
    <row r="18" spans="1:4">
      <c r="A18" s="37" t="s">
        <v>14</v>
      </c>
      <c r="B18" s="55" t="s">
        <v>200</v>
      </c>
      <c r="C18" s="48" t="s">
        <v>107</v>
      </c>
      <c r="D18" s="36" t="s">
        <v>15</v>
      </c>
    </row>
  </sheetData>
  <pageMargins left="0.35" right="0.36"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5" zoomScaleNormal="85" workbookViewId="0">
      <pane xSplit="1" ySplit="4" topLeftCell="B5" activePane="bottomRight" state="frozen"/>
      <selection pane="topRight" activeCell="B1" sqref="B1"/>
      <selection pane="bottomLeft" activeCell="A3" sqref="A3"/>
      <selection pane="bottomRight" activeCell="A3" sqref="A3:E3"/>
    </sheetView>
  </sheetViews>
  <sheetFormatPr defaultColWidth="9.140625" defaultRowHeight="14.25"/>
  <cols>
    <col min="1" max="1" width="13.140625" style="40" customWidth="1"/>
    <col min="2" max="2" width="23.28515625" style="40" customWidth="1"/>
    <col min="3" max="3" width="27.7109375" style="39" customWidth="1"/>
    <col min="4" max="4" width="110.42578125" style="39" customWidth="1"/>
    <col min="5" max="5" width="44.42578125" style="39" customWidth="1"/>
    <col min="6" max="6" width="13.5703125" style="39" customWidth="1"/>
    <col min="7" max="16384" width="9.140625" style="39"/>
  </cols>
  <sheetData>
    <row r="1" spans="1:10" s="44" customFormat="1" ht="20.25" customHeight="1">
      <c r="A1" s="112" t="s">
        <v>97</v>
      </c>
      <c r="B1" s="112"/>
      <c r="C1" s="112"/>
      <c r="D1" s="112"/>
      <c r="E1" s="112"/>
      <c r="F1" s="112"/>
    </row>
    <row r="2" spans="1:10" s="44" customFormat="1" ht="20.25" customHeight="1">
      <c r="A2" s="114" t="s">
        <v>524</v>
      </c>
      <c r="B2" s="114"/>
      <c r="C2" s="114"/>
      <c r="D2" s="114"/>
      <c r="E2" s="114"/>
      <c r="F2" s="56" t="s">
        <v>206</v>
      </c>
    </row>
    <row r="3" spans="1:10" s="44" customFormat="1" ht="20.25" customHeight="1">
      <c r="A3" s="114" t="s">
        <v>163</v>
      </c>
      <c r="B3" s="114"/>
      <c r="C3" s="114"/>
      <c r="D3" s="114"/>
      <c r="E3" s="114"/>
      <c r="F3" s="56" t="s">
        <v>207</v>
      </c>
    </row>
    <row r="4" spans="1:10" s="44" customFormat="1" ht="30">
      <c r="A4" s="46" t="s">
        <v>128</v>
      </c>
      <c r="B4" s="46" t="s">
        <v>187</v>
      </c>
      <c r="C4" s="46" t="s">
        <v>129</v>
      </c>
      <c r="D4" s="46" t="s">
        <v>130</v>
      </c>
      <c r="E4" s="46" t="s">
        <v>131</v>
      </c>
      <c r="F4" s="46" t="s">
        <v>109</v>
      </c>
    </row>
    <row r="5" spans="1:10" ht="71.25">
      <c r="A5" s="113" t="s">
        <v>110</v>
      </c>
      <c r="B5" s="59" t="s">
        <v>295</v>
      </c>
      <c r="C5" s="38" t="s">
        <v>132</v>
      </c>
      <c r="D5" s="38" t="s">
        <v>146</v>
      </c>
      <c r="E5" s="38" t="s">
        <v>127</v>
      </c>
      <c r="F5" s="79">
        <f>+[1]A16!$D$19/[1]A16!$D$32</f>
        <v>0.13672358992192285</v>
      </c>
      <c r="H5" s="41"/>
      <c r="I5" s="42"/>
      <c r="J5" s="42"/>
    </row>
    <row r="6" spans="1:10" ht="71.25">
      <c r="A6" s="113"/>
      <c r="B6" s="59" t="s">
        <v>296</v>
      </c>
      <c r="C6" s="38" t="s">
        <v>133</v>
      </c>
      <c r="D6" s="38" t="s">
        <v>147</v>
      </c>
      <c r="E6" s="38" t="s">
        <v>115</v>
      </c>
      <c r="F6" s="79">
        <f>+[1]A16!$D$31/[1]A16!$D$32</f>
        <v>0.12137585639317965</v>
      </c>
      <c r="H6" s="41"/>
      <c r="I6" s="42"/>
      <c r="J6" s="42"/>
    </row>
    <row r="7" spans="1:10" ht="71.25">
      <c r="A7" s="113"/>
      <c r="B7" s="59" t="s">
        <v>297</v>
      </c>
      <c r="C7" s="38" t="s">
        <v>134</v>
      </c>
      <c r="D7" s="38" t="s">
        <v>148</v>
      </c>
      <c r="E7" s="38" t="s">
        <v>116</v>
      </c>
      <c r="F7" s="80">
        <f>+[1]A17!$D$28/100</f>
        <v>7.3348835148181496E-2</v>
      </c>
      <c r="H7" s="41"/>
      <c r="I7" s="42"/>
      <c r="J7" s="42"/>
    </row>
    <row r="8" spans="1:10" ht="63.75" customHeight="1">
      <c r="A8" s="113" t="s">
        <v>111</v>
      </c>
      <c r="B8" s="59" t="s">
        <v>298</v>
      </c>
      <c r="C8" s="38" t="s">
        <v>135</v>
      </c>
      <c r="D8" s="38" t="s">
        <v>153</v>
      </c>
      <c r="E8" s="38" t="s">
        <v>117</v>
      </c>
      <c r="F8" s="80">
        <f>+[1]A9!$C$414/[1]A9!$D$25</f>
        <v>1.336968082533496E-2</v>
      </c>
      <c r="H8" s="41"/>
      <c r="I8" s="42"/>
      <c r="J8" s="42"/>
    </row>
    <row r="9" spans="1:10" ht="30.75" customHeight="1">
      <c r="A9" s="113"/>
      <c r="B9" s="59" t="s">
        <v>299</v>
      </c>
      <c r="C9" s="43" t="s">
        <v>136</v>
      </c>
      <c r="D9" s="38" t="s">
        <v>154</v>
      </c>
      <c r="E9" s="38" t="s">
        <v>118</v>
      </c>
      <c r="F9" s="80">
        <f>+[1]A10!$J$30/[1]A9!$C$414</f>
        <v>1.988058924536265</v>
      </c>
      <c r="G9" s="41"/>
      <c r="H9" s="41"/>
      <c r="I9" s="42"/>
      <c r="J9" s="42"/>
    </row>
    <row r="10" spans="1:10" ht="42.75">
      <c r="A10" s="113" t="s">
        <v>112</v>
      </c>
      <c r="B10" s="59" t="s">
        <v>307</v>
      </c>
      <c r="C10" s="43" t="s">
        <v>137</v>
      </c>
      <c r="D10" s="38" t="s">
        <v>149</v>
      </c>
      <c r="E10" s="38" t="s">
        <v>119</v>
      </c>
      <c r="F10" s="80">
        <f>+[1]A1!$C$135/[1]A3!$C$59</f>
        <v>1.473679072423993E-2</v>
      </c>
      <c r="G10" s="41"/>
      <c r="H10" s="41"/>
      <c r="I10" s="42"/>
      <c r="J10" s="42"/>
    </row>
    <row r="11" spans="1:10" ht="15">
      <c r="A11" s="113"/>
      <c r="B11" s="59" t="s">
        <v>308</v>
      </c>
      <c r="C11" s="43" t="s">
        <v>138</v>
      </c>
      <c r="D11" s="38" t="s">
        <v>155</v>
      </c>
      <c r="E11" s="38" t="s">
        <v>120</v>
      </c>
      <c r="F11" s="80">
        <f>+[1]A1!$C$135/[1]A3!$C$130</f>
        <v>0.13769958370781807</v>
      </c>
      <c r="G11" s="41"/>
      <c r="H11" s="41"/>
      <c r="I11" s="42"/>
      <c r="J11" s="42"/>
    </row>
    <row r="12" spans="1:10" ht="30">
      <c r="A12" s="113"/>
      <c r="B12" s="59" t="s">
        <v>300</v>
      </c>
      <c r="C12" s="43" t="s">
        <v>139</v>
      </c>
      <c r="D12" s="38" t="s">
        <v>150</v>
      </c>
      <c r="E12" s="38" t="s">
        <v>121</v>
      </c>
      <c r="F12" s="81">
        <f>+([1]A1!$C$95-[1]A1!$C$119-[1]A1!$C$120)/[1]A3!$C$59</f>
        <v>4.5779740010146331E-3</v>
      </c>
      <c r="G12" s="41"/>
      <c r="H12" s="41"/>
      <c r="I12" s="42"/>
      <c r="J12" s="42"/>
    </row>
    <row r="13" spans="1:10" ht="15">
      <c r="A13" s="113"/>
      <c r="B13" s="59" t="s">
        <v>301</v>
      </c>
      <c r="C13" s="43" t="s">
        <v>140</v>
      </c>
      <c r="D13" s="38" t="s">
        <v>156</v>
      </c>
      <c r="E13" s="38" t="s">
        <v>122</v>
      </c>
      <c r="F13" s="81">
        <f>([1]M2!$C$108+[1]M2!$C$119+[1]M2!$C$120)/([1]A1!$C$6+[1]A1!$C$95)</f>
        <v>1.1752871972468505E-2</v>
      </c>
      <c r="G13" s="41"/>
      <c r="H13" s="41"/>
      <c r="I13" s="42"/>
      <c r="J13" s="42"/>
    </row>
    <row r="14" spans="1:10" ht="114">
      <c r="A14" s="113" t="s">
        <v>113</v>
      </c>
      <c r="B14" s="59" t="s">
        <v>302</v>
      </c>
      <c r="C14" s="43" t="s">
        <v>141</v>
      </c>
      <c r="D14" s="38" t="s">
        <v>157</v>
      </c>
      <c r="E14" s="38" t="s">
        <v>158</v>
      </c>
      <c r="F14" s="80">
        <v>0.27341337315017117</v>
      </c>
      <c r="G14" s="41"/>
      <c r="H14" s="41"/>
      <c r="I14" s="42"/>
      <c r="J14" s="42"/>
    </row>
    <row r="15" spans="1:10" ht="42.75">
      <c r="A15" s="113"/>
      <c r="B15" s="59" t="s">
        <v>303</v>
      </c>
      <c r="C15" s="43" t="s">
        <v>142</v>
      </c>
      <c r="D15" s="38" t="s">
        <v>151</v>
      </c>
      <c r="E15" s="38" t="s">
        <v>123</v>
      </c>
      <c r="F15" s="80">
        <f>+[1]A17!$D$23/100</f>
        <v>0.55005068896904263</v>
      </c>
      <c r="G15" s="41"/>
      <c r="H15" s="41"/>
      <c r="I15" s="42"/>
      <c r="J15" s="42"/>
    </row>
    <row r="16" spans="1:10" ht="71.25">
      <c r="A16" s="113"/>
      <c r="B16" s="59" t="s">
        <v>304</v>
      </c>
      <c r="C16" s="43" t="s">
        <v>143</v>
      </c>
      <c r="D16" s="38" t="s">
        <v>159</v>
      </c>
      <c r="E16" s="38" t="s">
        <v>124</v>
      </c>
      <c r="F16" s="80">
        <f>+[1]A3!$C$38/[1]A3!$C$66</f>
        <v>0.4943557890452972</v>
      </c>
      <c r="G16" s="41"/>
      <c r="H16" s="41"/>
      <c r="I16" s="42"/>
      <c r="J16" s="42"/>
    </row>
    <row r="17" spans="1:10" ht="15">
      <c r="A17" s="113" t="s">
        <v>114</v>
      </c>
      <c r="B17" s="59" t="s">
        <v>305</v>
      </c>
      <c r="C17" s="43" t="s">
        <v>144</v>
      </c>
      <c r="D17" s="38" t="s">
        <v>152</v>
      </c>
      <c r="E17" s="38" t="s">
        <v>125</v>
      </c>
      <c r="F17" s="80">
        <f>+'[2]V02.AVM'!$L$42/'[2]V02.AVM'!$E$37</f>
        <v>-8.9418512873492267E-3</v>
      </c>
      <c r="G17" s="41"/>
      <c r="H17" s="41"/>
      <c r="I17" s="42"/>
      <c r="J17" s="42"/>
    </row>
    <row r="18" spans="1:10" ht="28.5">
      <c r="A18" s="113"/>
      <c r="B18" s="59" t="s">
        <v>306</v>
      </c>
      <c r="C18" s="43" t="s">
        <v>145</v>
      </c>
      <c r="D18" s="38" t="s">
        <v>160</v>
      </c>
      <c r="E18" s="38" t="s">
        <v>126</v>
      </c>
      <c r="F18" s="80">
        <v>3.300112505122664E-2</v>
      </c>
      <c r="G18" s="41"/>
      <c r="H18" s="41"/>
      <c r="I18" s="42"/>
      <c r="J18" s="42"/>
    </row>
    <row r="19" spans="1:10">
      <c r="A19" s="39"/>
      <c r="B19" s="39"/>
      <c r="E19" s="44"/>
    </row>
    <row r="22" spans="1:10">
      <c r="E22" s="45"/>
    </row>
    <row r="23" spans="1:10">
      <c r="E23" s="45"/>
    </row>
    <row r="24" spans="1:10">
      <c r="E24" s="45"/>
    </row>
    <row r="25" spans="1:10">
      <c r="E25" s="45"/>
    </row>
    <row r="26" spans="1:10">
      <c r="A26" s="39"/>
      <c r="B26" s="39"/>
    </row>
    <row r="28" spans="1:10">
      <c r="A28" s="39"/>
      <c r="B28" s="39"/>
    </row>
    <row r="29" spans="1:10">
      <c r="A29" s="39"/>
      <c r="B29" s="39"/>
    </row>
    <row r="30" spans="1:10">
      <c r="A30" s="39"/>
      <c r="B30" s="39"/>
    </row>
    <row r="31" spans="1:10">
      <c r="A31" s="39"/>
      <c r="B31" s="39"/>
    </row>
    <row r="32" spans="1:10">
      <c r="A32" s="39"/>
      <c r="B32" s="39"/>
    </row>
    <row r="33" spans="1:2">
      <c r="A33" s="39"/>
      <c r="B33" s="39"/>
    </row>
    <row r="34" spans="1:2">
      <c r="A34" s="39"/>
      <c r="B34" s="39"/>
    </row>
    <row r="35" spans="1:2">
      <c r="A35" s="39"/>
      <c r="B35" s="39"/>
    </row>
    <row r="36" spans="1:2">
      <c r="A36" s="39"/>
      <c r="B36" s="39"/>
    </row>
    <row r="37" spans="1:2">
      <c r="A37" s="39"/>
      <c r="B37" s="39"/>
    </row>
    <row r="38" spans="1:2">
      <c r="A38" s="39"/>
      <c r="B38" s="39"/>
    </row>
    <row r="39" spans="1:2">
      <c r="A39" s="39"/>
      <c r="B39" s="39"/>
    </row>
    <row r="40" spans="1:2">
      <c r="A40" s="39"/>
      <c r="B40" s="39"/>
    </row>
    <row r="41" spans="1:2">
      <c r="A41" s="39"/>
      <c r="B41" s="39"/>
    </row>
    <row r="42" spans="1:2">
      <c r="A42" s="39"/>
      <c r="B42" s="39"/>
    </row>
    <row r="43" spans="1:2">
      <c r="A43" s="39"/>
      <c r="B43" s="39"/>
    </row>
    <row r="44" spans="1:2">
      <c r="A44" s="39"/>
      <c r="B44" s="39"/>
    </row>
    <row r="45" spans="1:2">
      <c r="A45" s="39"/>
      <c r="B45" s="39"/>
    </row>
    <row r="46" spans="1:2">
      <c r="A46" s="39"/>
      <c r="B46" s="39"/>
    </row>
    <row r="47" spans="1:2">
      <c r="A47" s="39"/>
      <c r="B47" s="39"/>
    </row>
    <row r="48" spans="1:2">
      <c r="A48" s="39"/>
      <c r="B48" s="39"/>
    </row>
    <row r="49" spans="1:2">
      <c r="A49" s="39"/>
      <c r="B49" s="39"/>
    </row>
    <row r="50" spans="1:2">
      <c r="A50" s="39"/>
      <c r="B50" s="39"/>
    </row>
    <row r="51" spans="1:2">
      <c r="A51" s="39"/>
      <c r="B51" s="39"/>
    </row>
    <row r="52" spans="1:2">
      <c r="A52" s="39"/>
      <c r="B52" s="39"/>
    </row>
    <row r="53" spans="1:2">
      <c r="A53" s="39"/>
      <c r="B53" s="39"/>
    </row>
    <row r="54" spans="1:2">
      <c r="A54" s="39"/>
      <c r="B54" s="39"/>
    </row>
    <row r="55" spans="1:2">
      <c r="A55" s="39"/>
      <c r="B55" s="39"/>
    </row>
    <row r="56" spans="1:2">
      <c r="A56" s="39"/>
      <c r="B56" s="39"/>
    </row>
    <row r="57" spans="1:2">
      <c r="A57" s="39"/>
      <c r="B57" s="39"/>
    </row>
    <row r="58" spans="1:2">
      <c r="A58" s="39"/>
      <c r="B58" s="39"/>
    </row>
    <row r="59" spans="1:2">
      <c r="A59" s="39"/>
      <c r="B59" s="39"/>
    </row>
    <row r="60" spans="1:2">
      <c r="A60" s="39"/>
      <c r="B60" s="39"/>
    </row>
    <row r="61" spans="1:2">
      <c r="A61" s="39"/>
      <c r="B61" s="39"/>
    </row>
    <row r="62" spans="1:2">
      <c r="A62" s="39"/>
      <c r="B62" s="39"/>
    </row>
    <row r="63" spans="1:2">
      <c r="A63" s="39"/>
      <c r="B63" s="39"/>
    </row>
    <row r="64" spans="1:2">
      <c r="A64" s="39"/>
      <c r="B64" s="39"/>
    </row>
    <row r="65" spans="1:2">
      <c r="A65" s="39"/>
      <c r="B65" s="39"/>
    </row>
    <row r="66" spans="1:2">
      <c r="A66" s="39"/>
      <c r="B66" s="39"/>
    </row>
    <row r="67" spans="1:2">
      <c r="A67" s="39"/>
      <c r="B67" s="39"/>
    </row>
    <row r="68" spans="1:2">
      <c r="A68" s="39"/>
      <c r="B68" s="39"/>
    </row>
    <row r="69" spans="1:2">
      <c r="A69" s="39"/>
      <c r="B69" s="39"/>
    </row>
    <row r="70" spans="1:2">
      <c r="A70" s="39"/>
      <c r="B70" s="39"/>
    </row>
    <row r="71" spans="1:2">
      <c r="A71" s="39"/>
      <c r="B71" s="39"/>
    </row>
    <row r="72" spans="1:2">
      <c r="A72" s="39"/>
      <c r="B72" s="39"/>
    </row>
    <row r="73" spans="1:2">
      <c r="A73" s="39"/>
      <c r="B73" s="39"/>
    </row>
    <row r="74" spans="1:2">
      <c r="A74" s="39"/>
      <c r="B74" s="39"/>
    </row>
  </sheetData>
  <mergeCells count="8">
    <mergeCell ref="A1:F1"/>
    <mergeCell ref="A17:A18"/>
    <mergeCell ref="A5:A7"/>
    <mergeCell ref="A8:A9"/>
    <mergeCell ref="A10:A13"/>
    <mergeCell ref="A14:A16"/>
    <mergeCell ref="A2:E2"/>
    <mergeCell ref="A3:E3"/>
  </mergeCells>
  <conditionalFormatting sqref="E22:E25">
    <cfRule type="cellIs" priority="1" stopIfTrue="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85" zoomScaleNormal="85" workbookViewId="0">
      <selection activeCell="C8" sqref="C8"/>
    </sheetView>
  </sheetViews>
  <sheetFormatPr defaultRowHeight="15"/>
  <cols>
    <col min="1" max="1" width="9.140625" style="3" bestFit="1" customWidth="1"/>
    <col min="2" max="2" width="11.7109375" style="3" bestFit="1" customWidth="1"/>
    <col min="3" max="3" width="11.7109375" style="3" customWidth="1"/>
    <col min="4" max="4" width="9" style="3" bestFit="1" customWidth="1"/>
    <col min="5" max="5" width="14.28515625" style="3" customWidth="1"/>
    <col min="6" max="6" width="17.28515625" style="3" bestFit="1" customWidth="1"/>
    <col min="7" max="16384" width="9.140625" style="3"/>
  </cols>
  <sheetData>
    <row r="1" spans="1:6" ht="24.75" customHeight="1">
      <c r="A1" s="115" t="s">
        <v>315</v>
      </c>
      <c r="B1" s="115"/>
      <c r="C1" s="115"/>
      <c r="D1" s="115"/>
      <c r="E1" s="115"/>
      <c r="F1" s="116"/>
    </row>
    <row r="2" spans="1:6" ht="15" customHeight="1">
      <c r="A2" s="114" t="s">
        <v>162</v>
      </c>
      <c r="B2" s="114"/>
      <c r="C2" s="114"/>
      <c r="D2" s="120" t="s">
        <v>206</v>
      </c>
      <c r="E2" s="121"/>
      <c r="F2" s="60"/>
    </row>
    <row r="3" spans="1:6" ht="15" customHeight="1">
      <c r="A3" s="114" t="s">
        <v>163</v>
      </c>
      <c r="B3" s="114"/>
      <c r="C3" s="114"/>
      <c r="D3" s="120" t="s">
        <v>207</v>
      </c>
      <c r="E3" s="121"/>
      <c r="F3" s="60"/>
    </row>
    <row r="4" spans="1:6" ht="15" customHeight="1">
      <c r="A4" s="117" t="s">
        <v>316</v>
      </c>
      <c r="B4" s="117"/>
      <c r="C4" s="117"/>
      <c r="D4" s="117"/>
      <c r="E4" s="117"/>
      <c r="F4" s="117" t="s">
        <v>332</v>
      </c>
    </row>
    <row r="5" spans="1:6" ht="15" customHeight="1">
      <c r="A5" s="117" t="s">
        <v>18</v>
      </c>
      <c r="B5" s="117"/>
      <c r="C5" s="117"/>
      <c r="D5" s="118" t="s">
        <v>20</v>
      </c>
      <c r="E5" s="119"/>
      <c r="F5" s="117"/>
    </row>
    <row r="6" spans="1:6" ht="15" customHeight="1">
      <c r="A6" s="53" t="s">
        <v>201</v>
      </c>
      <c r="B6" s="53" t="s">
        <v>202</v>
      </c>
      <c r="C6" s="53" t="s">
        <v>328</v>
      </c>
      <c r="D6" s="53" t="s">
        <v>203</v>
      </c>
      <c r="E6" s="53" t="s">
        <v>204</v>
      </c>
      <c r="F6" s="54" t="s">
        <v>205</v>
      </c>
    </row>
    <row r="7" spans="1:6">
      <c r="A7" s="61" t="s">
        <v>16</v>
      </c>
      <c r="B7" s="61" t="s">
        <v>17</v>
      </c>
      <c r="C7" s="67" t="s">
        <v>321</v>
      </c>
      <c r="D7" s="61" t="s">
        <v>16</v>
      </c>
      <c r="E7" s="61" t="s">
        <v>48</v>
      </c>
      <c r="F7" s="52" t="s">
        <v>23</v>
      </c>
    </row>
    <row r="8" spans="1:6">
      <c r="A8" s="8"/>
      <c r="B8" s="8"/>
      <c r="C8" s="8"/>
      <c r="D8" s="13"/>
      <c r="E8" s="13"/>
      <c r="F8" s="13"/>
    </row>
    <row r="9" spans="1:6">
      <c r="A9" s="8"/>
      <c r="B9" s="8"/>
      <c r="C9" s="8"/>
      <c r="D9" s="13"/>
      <c r="E9" s="13"/>
      <c r="F9" s="13"/>
    </row>
    <row r="16" spans="1:6" ht="15" customHeight="1"/>
    <row r="31" ht="30" customHeight="1"/>
    <row r="34" ht="30" customHeight="1"/>
    <row r="35" ht="15" customHeight="1"/>
    <row r="39" ht="15" customHeight="1"/>
  </sheetData>
  <mergeCells count="9">
    <mergeCell ref="A1:F1"/>
    <mergeCell ref="A4:E4"/>
    <mergeCell ref="A5:C5"/>
    <mergeCell ref="D5:E5"/>
    <mergeCell ref="A2:C2"/>
    <mergeCell ref="A3:C3"/>
    <mergeCell ref="D2:E2"/>
    <mergeCell ref="D3:E3"/>
    <mergeCell ref="F4:F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5" zoomScaleNormal="85" workbookViewId="0">
      <selection activeCell="D4" sqref="D4:E4"/>
    </sheetView>
  </sheetViews>
  <sheetFormatPr defaultRowHeight="15"/>
  <cols>
    <col min="1" max="1" width="9.140625" style="3" bestFit="1" customWidth="1"/>
    <col min="2" max="2" width="11.7109375" style="3" bestFit="1" customWidth="1"/>
    <col min="3" max="3" width="11.7109375" style="3" customWidth="1"/>
    <col min="4" max="4" width="9" style="3" bestFit="1" customWidth="1"/>
    <col min="5" max="5" width="14.28515625" style="3" customWidth="1"/>
    <col min="6" max="6" width="17.28515625" style="3" bestFit="1" customWidth="1"/>
    <col min="7" max="16384" width="9.140625" style="3"/>
  </cols>
  <sheetData>
    <row r="1" spans="1:6" ht="33" customHeight="1">
      <c r="A1" s="115" t="s">
        <v>329</v>
      </c>
      <c r="B1" s="115"/>
      <c r="C1" s="115"/>
      <c r="D1" s="115"/>
      <c r="E1" s="115"/>
      <c r="F1" s="116"/>
    </row>
    <row r="2" spans="1:6" ht="15" customHeight="1">
      <c r="A2" s="114" t="s">
        <v>162</v>
      </c>
      <c r="B2" s="114"/>
      <c r="C2" s="114"/>
      <c r="D2" s="120" t="s">
        <v>206</v>
      </c>
      <c r="E2" s="121"/>
      <c r="F2" s="68"/>
    </row>
    <row r="3" spans="1:6" ht="15" customHeight="1">
      <c r="A3" s="114" t="s">
        <v>163</v>
      </c>
      <c r="B3" s="114"/>
      <c r="C3" s="114"/>
      <c r="D3" s="120" t="s">
        <v>207</v>
      </c>
      <c r="E3" s="121"/>
      <c r="F3" s="68"/>
    </row>
    <row r="4" spans="1:6" ht="15" customHeight="1">
      <c r="A4" s="117" t="s">
        <v>18</v>
      </c>
      <c r="B4" s="117"/>
      <c r="C4" s="117"/>
      <c r="D4" s="118" t="s">
        <v>20</v>
      </c>
      <c r="E4" s="119"/>
      <c r="F4" s="70" t="s">
        <v>332</v>
      </c>
    </row>
    <row r="5" spans="1:6" ht="15" customHeight="1">
      <c r="A5" s="53" t="s">
        <v>201</v>
      </c>
      <c r="B5" s="53" t="s">
        <v>202</v>
      </c>
      <c r="C5" s="53" t="s">
        <v>328</v>
      </c>
      <c r="D5" s="53" t="s">
        <v>203</v>
      </c>
      <c r="E5" s="53" t="s">
        <v>204</v>
      </c>
      <c r="F5" s="54" t="s">
        <v>205</v>
      </c>
    </row>
    <row r="6" spans="1:6">
      <c r="A6" s="67" t="s">
        <v>16</v>
      </c>
      <c r="B6" s="67" t="s">
        <v>17</v>
      </c>
      <c r="C6" s="67" t="s">
        <v>321</v>
      </c>
      <c r="D6" s="67" t="s">
        <v>16</v>
      </c>
      <c r="E6" s="67" t="s">
        <v>48</v>
      </c>
      <c r="F6" s="52" t="s">
        <v>23</v>
      </c>
    </row>
    <row r="7" spans="1:6">
      <c r="A7" s="8"/>
      <c r="B7" s="8"/>
      <c r="C7" s="8"/>
      <c r="D7" s="13"/>
      <c r="E7" s="13"/>
      <c r="F7" s="13"/>
    </row>
    <row r="8" spans="1:6">
      <c r="A8" s="8"/>
      <c r="B8" s="8"/>
      <c r="C8" s="8"/>
      <c r="D8" s="13"/>
      <c r="E8" s="13"/>
      <c r="F8" s="13"/>
    </row>
    <row r="15" spans="1:6" ht="15" customHeight="1"/>
    <row r="30" ht="30" customHeight="1"/>
    <row r="33" ht="30" customHeight="1"/>
    <row r="34" ht="15" customHeight="1"/>
    <row r="38" ht="15" customHeight="1"/>
  </sheetData>
  <mergeCells count="7">
    <mergeCell ref="A4:C4"/>
    <mergeCell ref="D4:E4"/>
    <mergeCell ref="A1:F1"/>
    <mergeCell ref="A2:C2"/>
    <mergeCell ref="D2:E2"/>
    <mergeCell ref="A3:C3"/>
    <mergeCell ref="D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A2" sqref="A2:B2"/>
    </sheetView>
  </sheetViews>
  <sheetFormatPr defaultRowHeight="15"/>
  <cols>
    <col min="1" max="1" width="26.28515625" customWidth="1"/>
    <col min="2" max="2" width="23.42578125" customWidth="1"/>
    <col min="3" max="3" width="25.42578125" customWidth="1"/>
    <col min="4" max="4" width="16.42578125" customWidth="1"/>
    <col min="5" max="5" width="11.85546875" customWidth="1"/>
    <col min="6" max="6" width="12.5703125" customWidth="1"/>
    <col min="7" max="7" width="11.85546875" customWidth="1"/>
    <col min="8" max="8" width="13.42578125" customWidth="1"/>
    <col min="9" max="9" width="26.5703125" customWidth="1"/>
    <col min="10" max="10" width="40.42578125" customWidth="1"/>
    <col min="11" max="11" width="22.140625" customWidth="1"/>
    <col min="12" max="12" width="24.5703125" customWidth="1"/>
    <col min="13" max="13" width="11.140625" style="98" customWidth="1"/>
    <col min="14" max="14" width="26.28515625" customWidth="1"/>
    <col min="15" max="15" width="39.5703125" customWidth="1"/>
    <col min="16" max="16" width="12.5703125" bestFit="1" customWidth="1"/>
    <col min="17" max="17" width="16.140625" bestFit="1" customWidth="1"/>
  </cols>
  <sheetData>
    <row r="1" spans="1:17" ht="27" customHeight="1">
      <c r="A1" s="124" t="s">
        <v>62</v>
      </c>
      <c r="B1" s="124"/>
      <c r="C1" s="124"/>
      <c r="D1" s="124"/>
      <c r="E1" s="124"/>
      <c r="F1" s="124"/>
      <c r="G1" s="124"/>
      <c r="H1" s="124"/>
      <c r="I1" s="124"/>
      <c r="J1" s="124"/>
      <c r="K1" s="124"/>
      <c r="L1" s="124"/>
      <c r="M1" s="124"/>
      <c r="N1" s="124"/>
      <c r="O1" s="124"/>
      <c r="P1" s="124"/>
      <c r="Q1" s="124"/>
    </row>
    <row r="2" spans="1:17" s="23" customFormat="1">
      <c r="A2" s="127" t="s">
        <v>345</v>
      </c>
      <c r="B2" s="127"/>
      <c r="C2" s="56" t="s">
        <v>206</v>
      </c>
      <c r="D2" s="74"/>
      <c r="E2" s="74"/>
      <c r="F2" s="74"/>
      <c r="G2" s="74"/>
      <c r="H2" s="74"/>
      <c r="I2" s="74"/>
      <c r="J2" s="74"/>
      <c r="K2" s="74"/>
      <c r="L2" s="74"/>
      <c r="M2" s="86"/>
      <c r="N2" s="74"/>
      <c r="O2" s="74"/>
      <c r="P2" s="74"/>
      <c r="Q2" s="74"/>
    </row>
    <row r="3" spans="1:17" s="23" customFormat="1">
      <c r="A3" s="127" t="s">
        <v>163</v>
      </c>
      <c r="B3" s="127"/>
      <c r="C3" s="56" t="s">
        <v>207</v>
      </c>
      <c r="D3" s="74"/>
      <c r="E3" s="74"/>
      <c r="F3" s="74"/>
      <c r="G3" s="74"/>
      <c r="H3" s="74"/>
      <c r="I3" s="74"/>
      <c r="J3" s="74"/>
      <c r="K3" s="74"/>
      <c r="L3" s="74"/>
      <c r="M3" s="86"/>
      <c r="N3" s="74"/>
      <c r="O3" s="74"/>
      <c r="P3" s="74"/>
      <c r="Q3" s="74"/>
    </row>
    <row r="4" spans="1:17" ht="26.25" customHeight="1">
      <c r="A4" s="125" t="s">
        <v>37</v>
      </c>
      <c r="B4" s="125"/>
      <c r="C4" s="125"/>
      <c r="D4" s="125"/>
      <c r="E4" s="125" t="s">
        <v>30</v>
      </c>
      <c r="F4" s="125"/>
      <c r="G4" s="125"/>
      <c r="H4" s="125"/>
      <c r="I4" s="125"/>
      <c r="J4" s="125"/>
      <c r="K4" s="125"/>
      <c r="L4" s="125"/>
      <c r="M4" s="125"/>
      <c r="N4" s="126" t="s">
        <v>29</v>
      </c>
      <c r="O4" s="126"/>
      <c r="P4" s="126"/>
      <c r="Q4" s="126"/>
    </row>
    <row r="5" spans="1:17" ht="26.25" customHeight="1">
      <c r="A5" s="57" t="s">
        <v>201</v>
      </c>
      <c r="B5" s="57" t="s">
        <v>202</v>
      </c>
      <c r="C5" s="57" t="s">
        <v>208</v>
      </c>
      <c r="D5" s="57" t="s">
        <v>209</v>
      </c>
      <c r="E5" s="57" t="s">
        <v>309</v>
      </c>
      <c r="F5" s="57" t="s">
        <v>212</v>
      </c>
      <c r="G5" s="57" t="s">
        <v>213</v>
      </c>
      <c r="H5" s="57" t="s">
        <v>331</v>
      </c>
      <c r="I5" s="57" t="s">
        <v>288</v>
      </c>
      <c r="J5" s="57" t="s">
        <v>289</v>
      </c>
      <c r="K5" s="57" t="s">
        <v>214</v>
      </c>
      <c r="L5" s="57" t="s">
        <v>215</v>
      </c>
      <c r="M5" s="87" t="s">
        <v>216</v>
      </c>
      <c r="N5" s="53" t="s">
        <v>217</v>
      </c>
      <c r="O5" s="53" t="s">
        <v>218</v>
      </c>
      <c r="P5" s="53" t="s">
        <v>219</v>
      </c>
      <c r="Q5" s="53" t="s">
        <v>220</v>
      </c>
    </row>
    <row r="6" spans="1:17" ht="45">
      <c r="A6" s="73" t="s">
        <v>16</v>
      </c>
      <c r="B6" s="73" t="s">
        <v>17</v>
      </c>
      <c r="C6" s="76" t="s">
        <v>32</v>
      </c>
      <c r="D6" s="76" t="s">
        <v>31</v>
      </c>
      <c r="E6" s="76" t="s">
        <v>39</v>
      </c>
      <c r="F6" s="76" t="s">
        <v>40</v>
      </c>
      <c r="G6" s="76" t="s">
        <v>41</v>
      </c>
      <c r="H6" s="76" t="s">
        <v>330</v>
      </c>
      <c r="I6" s="76" t="s">
        <v>24</v>
      </c>
      <c r="J6" s="76" t="s">
        <v>25</v>
      </c>
      <c r="K6" s="76" t="s">
        <v>33</v>
      </c>
      <c r="L6" s="76" t="s">
        <v>34</v>
      </c>
      <c r="M6" s="10" t="s">
        <v>26</v>
      </c>
      <c r="N6" s="75" t="s">
        <v>16</v>
      </c>
      <c r="O6" s="75" t="s">
        <v>35</v>
      </c>
      <c r="P6" s="76" t="s">
        <v>24</v>
      </c>
      <c r="Q6" s="76" t="s">
        <v>25</v>
      </c>
    </row>
    <row r="7" spans="1:17" s="15" customFormat="1">
      <c r="A7" s="48" t="s">
        <v>347</v>
      </c>
      <c r="B7" s="48" t="s">
        <v>348</v>
      </c>
      <c r="C7" s="48" t="s">
        <v>348</v>
      </c>
      <c r="D7" s="88"/>
      <c r="E7" s="78" t="s">
        <v>42</v>
      </c>
      <c r="F7" s="78"/>
      <c r="G7" s="78"/>
      <c r="H7" s="78"/>
      <c r="I7" s="89" t="s">
        <v>39</v>
      </c>
      <c r="J7" s="89" t="s">
        <v>39</v>
      </c>
      <c r="K7" s="17" t="s">
        <v>349</v>
      </c>
      <c r="L7" s="90" t="s">
        <v>350</v>
      </c>
      <c r="M7" s="36" t="s">
        <v>28</v>
      </c>
      <c r="N7" s="17" t="s">
        <v>348</v>
      </c>
      <c r="O7" s="17" t="s">
        <v>348</v>
      </c>
      <c r="P7" s="17" t="s">
        <v>348</v>
      </c>
      <c r="Q7" s="17" t="s">
        <v>348</v>
      </c>
    </row>
    <row r="8" spans="1:17" s="18" customFormat="1">
      <c r="A8" s="91" t="s">
        <v>351</v>
      </c>
      <c r="B8" s="16" t="s">
        <v>348</v>
      </c>
      <c r="C8" s="48" t="s">
        <v>348</v>
      </c>
      <c r="D8" s="88"/>
      <c r="E8" s="78" t="s">
        <v>42</v>
      </c>
      <c r="F8" s="92"/>
      <c r="G8" s="92"/>
      <c r="H8" s="92"/>
      <c r="I8" s="36" t="s">
        <v>39</v>
      </c>
      <c r="J8" s="36" t="s">
        <v>39</v>
      </c>
      <c r="K8" s="17" t="s">
        <v>352</v>
      </c>
      <c r="L8" s="90" t="s">
        <v>353</v>
      </c>
      <c r="M8" s="36" t="s">
        <v>28</v>
      </c>
      <c r="N8" s="17" t="s">
        <v>348</v>
      </c>
      <c r="O8" s="17" t="s">
        <v>348</v>
      </c>
      <c r="P8" s="17" t="s">
        <v>348</v>
      </c>
      <c r="Q8" s="17" t="s">
        <v>348</v>
      </c>
    </row>
    <row r="9" spans="1:17" s="18" customFormat="1" ht="75">
      <c r="A9" s="16" t="s">
        <v>354</v>
      </c>
      <c r="B9" s="16" t="s">
        <v>355</v>
      </c>
      <c r="C9" s="48" t="s">
        <v>38</v>
      </c>
      <c r="D9" s="93" t="s">
        <v>356</v>
      </c>
      <c r="E9" s="78" t="s">
        <v>42</v>
      </c>
      <c r="F9" s="92"/>
      <c r="G9" s="92"/>
      <c r="H9" s="92"/>
      <c r="I9" s="36" t="s">
        <v>39</v>
      </c>
      <c r="J9" s="36" t="s">
        <v>39</v>
      </c>
      <c r="K9" s="17" t="s">
        <v>352</v>
      </c>
      <c r="L9" s="90" t="s">
        <v>353</v>
      </c>
      <c r="M9" s="36" t="s">
        <v>28</v>
      </c>
      <c r="N9" s="17" t="s">
        <v>357</v>
      </c>
      <c r="O9" s="17" t="s">
        <v>358</v>
      </c>
      <c r="P9" s="17" t="s">
        <v>348</v>
      </c>
      <c r="Q9" s="17" t="s">
        <v>359</v>
      </c>
    </row>
    <row r="10" spans="1:17" s="18" customFormat="1" ht="30">
      <c r="A10" s="16" t="s">
        <v>360</v>
      </c>
      <c r="B10" s="16" t="s">
        <v>361</v>
      </c>
      <c r="C10" s="48" t="s">
        <v>38</v>
      </c>
      <c r="D10" s="93" t="s">
        <v>362</v>
      </c>
      <c r="E10" s="92"/>
      <c r="F10" s="92"/>
      <c r="G10" s="78" t="s">
        <v>42</v>
      </c>
      <c r="H10" s="92"/>
      <c r="I10" s="94" t="s">
        <v>363</v>
      </c>
      <c r="J10" s="94" t="s">
        <v>364</v>
      </c>
      <c r="K10" s="17" t="s">
        <v>349</v>
      </c>
      <c r="L10" s="90" t="s">
        <v>350</v>
      </c>
      <c r="M10" s="94" t="s">
        <v>28</v>
      </c>
      <c r="N10" s="17" t="s">
        <v>365</v>
      </c>
      <c r="O10" s="7" t="s">
        <v>366</v>
      </c>
      <c r="P10" s="17" t="s">
        <v>348</v>
      </c>
      <c r="Q10" s="17" t="s">
        <v>367</v>
      </c>
    </row>
    <row r="11" spans="1:17" s="18" customFormat="1" ht="15" customHeight="1">
      <c r="A11" s="16" t="s">
        <v>368</v>
      </c>
      <c r="B11" s="16" t="s">
        <v>369</v>
      </c>
      <c r="C11" s="48" t="s">
        <v>38</v>
      </c>
      <c r="D11" s="93" t="s">
        <v>370</v>
      </c>
      <c r="E11" s="92"/>
      <c r="F11" s="92"/>
      <c r="G11" s="78" t="s">
        <v>42</v>
      </c>
      <c r="H11" s="92"/>
      <c r="I11" s="17" t="s">
        <v>363</v>
      </c>
      <c r="J11" s="17" t="s">
        <v>371</v>
      </c>
      <c r="K11" s="17" t="s">
        <v>352</v>
      </c>
      <c r="L11" s="90" t="s">
        <v>353</v>
      </c>
      <c r="M11" s="94" t="s">
        <v>27</v>
      </c>
      <c r="N11" s="17" t="s">
        <v>348</v>
      </c>
      <c r="O11" s="17" t="s">
        <v>348</v>
      </c>
      <c r="P11" s="17" t="s">
        <v>348</v>
      </c>
      <c r="Q11" s="17" t="s">
        <v>348</v>
      </c>
    </row>
    <row r="12" spans="1:17" s="18" customFormat="1" ht="75">
      <c r="A12" s="16" t="s">
        <v>372</v>
      </c>
      <c r="B12" s="16" t="s">
        <v>373</v>
      </c>
      <c r="C12" s="48" t="s">
        <v>38</v>
      </c>
      <c r="D12" s="93" t="s">
        <v>374</v>
      </c>
      <c r="E12" s="92"/>
      <c r="F12" s="92"/>
      <c r="G12" s="78" t="s">
        <v>42</v>
      </c>
      <c r="H12" s="92"/>
      <c r="I12" s="17" t="s">
        <v>363</v>
      </c>
      <c r="J12" s="17" t="s">
        <v>371</v>
      </c>
      <c r="K12" s="17" t="s">
        <v>349</v>
      </c>
      <c r="L12" s="90" t="s">
        <v>350</v>
      </c>
      <c r="M12" s="94" t="s">
        <v>28</v>
      </c>
      <c r="N12" s="17" t="s">
        <v>375</v>
      </c>
      <c r="O12" s="7" t="s">
        <v>366</v>
      </c>
      <c r="P12" s="17" t="s">
        <v>348</v>
      </c>
      <c r="Q12" s="7" t="s">
        <v>376</v>
      </c>
    </row>
    <row r="13" spans="1:17" s="18" customFormat="1" ht="30">
      <c r="A13" s="16" t="s">
        <v>377</v>
      </c>
      <c r="B13" s="16" t="s">
        <v>378</v>
      </c>
      <c r="C13" s="48" t="s">
        <v>38</v>
      </c>
      <c r="D13" s="93" t="s">
        <v>370</v>
      </c>
      <c r="E13" s="92"/>
      <c r="F13" s="92"/>
      <c r="G13" s="78" t="s">
        <v>42</v>
      </c>
      <c r="H13" s="92"/>
      <c r="I13" s="17" t="s">
        <v>363</v>
      </c>
      <c r="J13" s="17" t="s">
        <v>371</v>
      </c>
      <c r="K13" s="17" t="s">
        <v>349</v>
      </c>
      <c r="L13" s="90" t="s">
        <v>350</v>
      </c>
      <c r="M13" s="94" t="s">
        <v>28</v>
      </c>
      <c r="N13" s="17" t="s">
        <v>379</v>
      </c>
      <c r="O13" s="7" t="s">
        <v>366</v>
      </c>
      <c r="P13" s="17" t="s">
        <v>348</v>
      </c>
      <c r="Q13" s="95" t="s">
        <v>367</v>
      </c>
    </row>
    <row r="14" spans="1:17" s="18" customFormat="1" ht="45">
      <c r="A14" s="16" t="s">
        <v>380</v>
      </c>
      <c r="B14" s="16" t="s">
        <v>381</v>
      </c>
      <c r="C14" s="48" t="s">
        <v>38</v>
      </c>
      <c r="D14" s="93" t="s">
        <v>382</v>
      </c>
      <c r="E14" s="92"/>
      <c r="F14" s="92"/>
      <c r="G14" s="78" t="s">
        <v>42</v>
      </c>
      <c r="H14" s="92"/>
      <c r="I14" s="17" t="s">
        <v>363</v>
      </c>
      <c r="J14" s="17" t="s">
        <v>371</v>
      </c>
      <c r="K14" s="17" t="s">
        <v>349</v>
      </c>
      <c r="L14" s="90" t="s">
        <v>350</v>
      </c>
      <c r="M14" s="94" t="s">
        <v>28</v>
      </c>
      <c r="N14" s="17" t="s">
        <v>375</v>
      </c>
      <c r="O14" s="7" t="s">
        <v>366</v>
      </c>
      <c r="P14" s="17" t="s">
        <v>348</v>
      </c>
      <c r="Q14" s="7" t="s">
        <v>383</v>
      </c>
    </row>
    <row r="15" spans="1:17" s="18" customFormat="1" ht="30">
      <c r="A15" s="16" t="s">
        <v>384</v>
      </c>
      <c r="B15" s="16" t="s">
        <v>385</v>
      </c>
      <c r="C15" s="48" t="s">
        <v>38</v>
      </c>
      <c r="D15" s="93" t="s">
        <v>386</v>
      </c>
      <c r="E15" s="92"/>
      <c r="F15" s="78" t="s">
        <v>42</v>
      </c>
      <c r="G15" s="92"/>
      <c r="H15" s="92"/>
      <c r="I15" s="17" t="s">
        <v>387</v>
      </c>
      <c r="J15" s="17" t="s">
        <v>388</v>
      </c>
      <c r="K15" s="17" t="s">
        <v>352</v>
      </c>
      <c r="L15" s="90" t="s">
        <v>353</v>
      </c>
      <c r="M15" s="94" t="s">
        <v>27</v>
      </c>
      <c r="N15" s="17" t="s">
        <v>348</v>
      </c>
      <c r="O15" s="17" t="s">
        <v>348</v>
      </c>
      <c r="P15" s="17" t="s">
        <v>348</v>
      </c>
      <c r="Q15" s="17" t="s">
        <v>348</v>
      </c>
    </row>
    <row r="16" spans="1:17" s="18" customFormat="1" ht="43.5" customHeight="1">
      <c r="A16" s="16" t="s">
        <v>389</v>
      </c>
      <c r="B16" s="16" t="s">
        <v>390</v>
      </c>
      <c r="C16" s="48" t="s">
        <v>38</v>
      </c>
      <c r="D16" s="93" t="s">
        <v>391</v>
      </c>
      <c r="E16" s="92"/>
      <c r="F16" s="78" t="s">
        <v>42</v>
      </c>
      <c r="G16" s="92"/>
      <c r="H16" s="92"/>
      <c r="I16" s="17" t="s">
        <v>387</v>
      </c>
      <c r="J16" s="17" t="s">
        <v>392</v>
      </c>
      <c r="K16" s="17" t="s">
        <v>352</v>
      </c>
      <c r="L16" s="90" t="s">
        <v>353</v>
      </c>
      <c r="M16" s="94" t="s">
        <v>27</v>
      </c>
      <c r="N16" s="17" t="s">
        <v>348</v>
      </c>
      <c r="O16" s="17" t="s">
        <v>348</v>
      </c>
      <c r="P16" s="17" t="s">
        <v>348</v>
      </c>
      <c r="Q16" s="17" t="s">
        <v>348</v>
      </c>
    </row>
    <row r="17" spans="1:17" s="18" customFormat="1" ht="45">
      <c r="A17" s="16" t="s">
        <v>393</v>
      </c>
      <c r="B17" s="16" t="s">
        <v>394</v>
      </c>
      <c r="C17" s="48" t="s">
        <v>38</v>
      </c>
      <c r="D17" s="93" t="s">
        <v>395</v>
      </c>
      <c r="E17" s="92"/>
      <c r="F17" s="78" t="s">
        <v>42</v>
      </c>
      <c r="G17" s="92"/>
      <c r="H17" s="92"/>
      <c r="I17" s="17" t="s">
        <v>387</v>
      </c>
      <c r="J17" s="17" t="s">
        <v>396</v>
      </c>
      <c r="K17" s="17" t="s">
        <v>352</v>
      </c>
      <c r="L17" s="90" t="s">
        <v>353</v>
      </c>
      <c r="M17" s="94" t="s">
        <v>27</v>
      </c>
      <c r="N17" s="17" t="s">
        <v>348</v>
      </c>
      <c r="O17" s="17" t="s">
        <v>348</v>
      </c>
      <c r="P17" s="17" t="s">
        <v>348</v>
      </c>
      <c r="Q17" s="17" t="s">
        <v>348</v>
      </c>
    </row>
    <row r="18" spans="1:17" s="18" customFormat="1" ht="30">
      <c r="A18" s="16" t="s">
        <v>397</v>
      </c>
      <c r="B18" s="16" t="s">
        <v>398</v>
      </c>
      <c r="C18" s="48" t="s">
        <v>38</v>
      </c>
      <c r="D18" s="93" t="s">
        <v>399</v>
      </c>
      <c r="E18" s="92"/>
      <c r="F18" s="78" t="s">
        <v>42</v>
      </c>
      <c r="G18" s="92"/>
      <c r="H18" s="92"/>
      <c r="I18" s="17" t="s">
        <v>387</v>
      </c>
      <c r="J18" s="17" t="s">
        <v>400</v>
      </c>
      <c r="K18" s="17" t="s">
        <v>352</v>
      </c>
      <c r="L18" s="90" t="s">
        <v>353</v>
      </c>
      <c r="M18" s="94" t="s">
        <v>27</v>
      </c>
      <c r="N18" s="17" t="s">
        <v>348</v>
      </c>
      <c r="O18" s="17" t="s">
        <v>348</v>
      </c>
      <c r="P18" s="17" t="s">
        <v>348</v>
      </c>
      <c r="Q18" s="17" t="s">
        <v>348</v>
      </c>
    </row>
    <row r="19" spans="1:17" s="18" customFormat="1">
      <c r="A19" s="16" t="s">
        <v>401</v>
      </c>
      <c r="B19" s="16" t="s">
        <v>402</v>
      </c>
      <c r="C19" s="48" t="s">
        <v>38</v>
      </c>
      <c r="D19" s="93" t="s">
        <v>403</v>
      </c>
      <c r="E19" s="92"/>
      <c r="F19" s="78" t="s">
        <v>42</v>
      </c>
      <c r="G19" s="92"/>
      <c r="H19" s="92"/>
      <c r="I19" s="17" t="s">
        <v>387</v>
      </c>
      <c r="J19" s="17" t="s">
        <v>404</v>
      </c>
      <c r="K19" s="17" t="s">
        <v>352</v>
      </c>
      <c r="L19" s="90" t="s">
        <v>353</v>
      </c>
      <c r="M19" s="94" t="s">
        <v>27</v>
      </c>
      <c r="N19" s="17" t="s">
        <v>348</v>
      </c>
      <c r="O19" s="17" t="s">
        <v>348</v>
      </c>
      <c r="P19" s="17" t="s">
        <v>348</v>
      </c>
      <c r="Q19" s="17" t="s">
        <v>348</v>
      </c>
    </row>
    <row r="20" spans="1:17" s="18" customFormat="1" ht="45">
      <c r="A20" s="16" t="s">
        <v>405</v>
      </c>
      <c r="B20" s="16" t="s">
        <v>406</v>
      </c>
      <c r="C20" s="48" t="s">
        <v>38</v>
      </c>
      <c r="D20" s="93" t="s">
        <v>407</v>
      </c>
      <c r="E20" s="92"/>
      <c r="F20" s="92"/>
      <c r="G20" s="92"/>
      <c r="H20" s="78" t="s">
        <v>42</v>
      </c>
      <c r="I20" s="17" t="s">
        <v>408</v>
      </c>
      <c r="J20" s="17" t="s">
        <v>409</v>
      </c>
      <c r="K20" s="17" t="s">
        <v>349</v>
      </c>
      <c r="L20" s="90" t="s">
        <v>350</v>
      </c>
      <c r="M20" s="94" t="s">
        <v>28</v>
      </c>
      <c r="N20" s="17" t="s">
        <v>375</v>
      </c>
      <c r="O20" s="7" t="s">
        <v>366</v>
      </c>
      <c r="P20" s="7" t="s">
        <v>348</v>
      </c>
      <c r="Q20" s="17" t="s">
        <v>410</v>
      </c>
    </row>
    <row r="21" spans="1:17" s="18" customFormat="1" ht="60">
      <c r="A21" s="16" t="s">
        <v>411</v>
      </c>
      <c r="B21" s="16" t="s">
        <v>381</v>
      </c>
      <c r="C21" s="48" t="s">
        <v>38</v>
      </c>
      <c r="D21" s="93" t="s">
        <v>412</v>
      </c>
      <c r="E21" s="92"/>
      <c r="F21" s="92"/>
      <c r="G21" s="92"/>
      <c r="H21" s="78" t="s">
        <v>42</v>
      </c>
      <c r="I21" s="17" t="s">
        <v>408</v>
      </c>
      <c r="J21" s="17" t="s">
        <v>330</v>
      </c>
      <c r="K21" s="17" t="s">
        <v>349</v>
      </c>
      <c r="L21" s="90" t="s">
        <v>350</v>
      </c>
      <c r="M21" s="94" t="s">
        <v>28</v>
      </c>
      <c r="N21" s="17" t="s">
        <v>375</v>
      </c>
      <c r="O21" s="7" t="s">
        <v>366</v>
      </c>
      <c r="P21" s="7" t="s">
        <v>413</v>
      </c>
      <c r="Q21" s="7" t="s">
        <v>414</v>
      </c>
    </row>
    <row r="22" spans="1:17" s="18" customFormat="1" ht="60">
      <c r="A22" s="16" t="s">
        <v>415</v>
      </c>
      <c r="B22" s="16" t="s">
        <v>416</v>
      </c>
      <c r="C22" s="48" t="s">
        <v>38</v>
      </c>
      <c r="D22" s="93" t="s">
        <v>391</v>
      </c>
      <c r="E22" s="92"/>
      <c r="F22" s="92"/>
      <c r="G22" s="92"/>
      <c r="H22" s="78" t="s">
        <v>42</v>
      </c>
      <c r="I22" s="17" t="s">
        <v>408</v>
      </c>
      <c r="J22" s="17" t="s">
        <v>330</v>
      </c>
      <c r="K22" s="17" t="s">
        <v>349</v>
      </c>
      <c r="L22" s="90" t="s">
        <v>350</v>
      </c>
      <c r="M22" s="94" t="s">
        <v>28</v>
      </c>
      <c r="N22" s="17" t="s">
        <v>375</v>
      </c>
      <c r="O22" s="7" t="s">
        <v>366</v>
      </c>
      <c r="P22" s="7" t="s">
        <v>413</v>
      </c>
      <c r="Q22" s="7" t="s">
        <v>414</v>
      </c>
    </row>
    <row r="23" spans="1:17" s="18" customFormat="1">
      <c r="A23" s="16"/>
      <c r="B23" s="16"/>
      <c r="C23" s="66"/>
      <c r="D23" s="96"/>
      <c r="E23" s="16"/>
      <c r="F23" s="16"/>
      <c r="G23" s="16"/>
      <c r="H23" s="16"/>
      <c r="I23" s="17"/>
      <c r="J23" s="17"/>
      <c r="K23" s="17"/>
      <c r="L23" s="17"/>
      <c r="M23" s="94"/>
      <c r="N23" s="17"/>
      <c r="O23" s="17"/>
      <c r="P23" s="17"/>
      <c r="Q23" s="17"/>
    </row>
    <row r="24" spans="1:17" s="18" customFormat="1">
      <c r="A24" s="16"/>
      <c r="B24" s="16"/>
      <c r="C24" s="66"/>
      <c r="D24" s="96"/>
      <c r="E24" s="16"/>
      <c r="F24" s="16"/>
      <c r="G24" s="16"/>
      <c r="H24" s="16"/>
      <c r="I24" s="17"/>
      <c r="J24" s="17"/>
      <c r="K24" s="17"/>
      <c r="L24" s="17"/>
      <c r="M24" s="94"/>
      <c r="N24" s="17"/>
      <c r="O24" s="17"/>
      <c r="P24" s="17"/>
      <c r="Q24" s="17"/>
    </row>
    <row r="25" spans="1:17" s="18" customFormat="1">
      <c r="A25" s="16"/>
      <c r="B25" s="16"/>
      <c r="C25" s="66"/>
      <c r="D25" s="96"/>
      <c r="E25" s="16"/>
      <c r="F25" s="16"/>
      <c r="G25" s="16"/>
      <c r="H25" s="16"/>
      <c r="I25" s="17"/>
      <c r="J25" s="17"/>
      <c r="K25" s="17"/>
      <c r="L25" s="17"/>
      <c r="M25" s="94"/>
      <c r="N25" s="17"/>
      <c r="O25" s="17"/>
      <c r="P25" s="17"/>
      <c r="Q25" s="17"/>
    </row>
    <row r="26" spans="1:17" s="18" customFormat="1">
      <c r="A26" s="16"/>
      <c r="B26" s="16"/>
      <c r="C26" s="66"/>
      <c r="D26" s="96"/>
      <c r="E26" s="16"/>
      <c r="F26" s="16"/>
      <c r="G26" s="16"/>
      <c r="H26" s="16"/>
      <c r="I26" s="17"/>
      <c r="J26" s="17"/>
      <c r="K26" s="17"/>
      <c r="L26" s="17"/>
      <c r="M26" s="94"/>
      <c r="N26" s="17"/>
      <c r="O26" s="17"/>
      <c r="P26" s="17"/>
      <c r="Q26" s="17"/>
    </row>
    <row r="27" spans="1:17" s="18" customFormat="1">
      <c r="C27" s="15"/>
      <c r="D27" s="122" t="s">
        <v>44</v>
      </c>
      <c r="E27" s="123" t="s">
        <v>43</v>
      </c>
      <c r="F27" s="123"/>
      <c r="G27" s="123"/>
      <c r="H27" s="77"/>
      <c r="I27" s="71"/>
      <c r="J27" s="71"/>
      <c r="K27" s="71"/>
      <c r="L27" s="71"/>
      <c r="M27" s="97"/>
      <c r="N27" s="72"/>
      <c r="O27" s="72"/>
      <c r="P27" s="72"/>
      <c r="Q27" s="72"/>
    </row>
    <row r="28" spans="1:17">
      <c r="D28" s="122"/>
    </row>
    <row r="29" spans="1:17">
      <c r="D29" s="122"/>
    </row>
    <row r="30" spans="1:17">
      <c r="D30" s="122"/>
    </row>
    <row r="31" spans="1:17">
      <c r="D31" s="122"/>
    </row>
  </sheetData>
  <mergeCells count="8">
    <mergeCell ref="D27:D31"/>
    <mergeCell ref="E27:G27"/>
    <mergeCell ref="A1:Q1"/>
    <mergeCell ref="A4:D4"/>
    <mergeCell ref="N4:Q4"/>
    <mergeCell ref="E4:M4"/>
    <mergeCell ref="A2:B2"/>
    <mergeCell ref="A3:B3"/>
  </mergeCells>
  <hyperlinks>
    <hyperlink ref="L10" r:id="rId1"/>
    <hyperlink ref="L12" r:id="rId2"/>
    <hyperlink ref="L14" r:id="rId3"/>
    <hyperlink ref="L11" r:id="rId4"/>
    <hyperlink ref="L13" r:id="rId5"/>
    <hyperlink ref="L15" r:id="rId6"/>
    <hyperlink ref="L16" r:id="rId7"/>
    <hyperlink ref="L17" r:id="rId8"/>
    <hyperlink ref="L18" r:id="rId9"/>
    <hyperlink ref="L19" r:id="rId10"/>
    <hyperlink ref="L20" r:id="rId11"/>
    <hyperlink ref="L21" r:id="rId12"/>
    <hyperlink ref="L22" r:id="rId13"/>
    <hyperlink ref="L8" r:id="rId14"/>
    <hyperlink ref="L9" r:id="rId15"/>
    <hyperlink ref="L7" r:id="rId1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H5" sqref="H5"/>
    </sheetView>
  </sheetViews>
  <sheetFormatPr defaultRowHeight="15"/>
  <cols>
    <col min="1" max="1" width="96.5703125" bestFit="1" customWidth="1"/>
    <col min="2" max="2" width="16.7109375" customWidth="1"/>
  </cols>
  <sheetData>
    <row r="1" spans="1:5" ht="21.75" customHeight="1">
      <c r="A1" s="35" t="s">
        <v>167</v>
      </c>
    </row>
    <row r="2" spans="1:5">
      <c r="A2" s="47" t="s">
        <v>345</v>
      </c>
      <c r="B2" s="56" t="s">
        <v>206</v>
      </c>
      <c r="C2" s="47"/>
      <c r="D2" s="47"/>
      <c r="E2" s="47"/>
    </row>
    <row r="3" spans="1:5" ht="21" customHeight="1">
      <c r="A3" s="2" t="s">
        <v>168</v>
      </c>
      <c r="B3" s="3" t="s">
        <v>346</v>
      </c>
      <c r="C3" s="99" t="s">
        <v>417</v>
      </c>
    </row>
    <row r="4" spans="1:5">
      <c r="A4" t="s">
        <v>169</v>
      </c>
    </row>
    <row r="5" spans="1:5">
      <c r="A5" t="s">
        <v>170</v>
      </c>
    </row>
    <row r="6" spans="1:5">
      <c r="A6" t="s">
        <v>171</v>
      </c>
    </row>
  </sheetData>
  <hyperlinks>
    <hyperlink ref="C3" r:id="rId1" location="!/structure/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3" sqref="D3"/>
    </sheetView>
  </sheetViews>
  <sheetFormatPr defaultRowHeight="15"/>
  <cols>
    <col min="1" max="1" width="3.28515625" style="9" bestFit="1" customWidth="1"/>
    <col min="2" max="2" width="29.5703125" style="9" customWidth="1"/>
    <col min="3" max="3" width="22.28515625" bestFit="1" customWidth="1"/>
    <col min="4" max="4" width="41" customWidth="1"/>
    <col min="5" max="5" width="13.140625" customWidth="1"/>
  </cols>
  <sheetData>
    <row r="1" spans="1:6" ht="29.25" customHeight="1">
      <c r="A1" s="124" t="s">
        <v>60</v>
      </c>
      <c r="B1" s="124"/>
      <c r="C1" s="124"/>
      <c r="D1" s="124"/>
    </row>
    <row r="2" spans="1:6" ht="15" customHeight="1">
      <c r="A2" s="128" t="s">
        <v>162</v>
      </c>
      <c r="B2" s="128"/>
      <c r="C2" s="56" t="s">
        <v>206</v>
      </c>
      <c r="D2" s="47" t="s">
        <v>338</v>
      </c>
      <c r="F2" s="47"/>
    </row>
    <row r="3" spans="1:6" ht="120">
      <c r="A3" s="33">
        <v>1</v>
      </c>
      <c r="B3" s="53" t="s">
        <v>325</v>
      </c>
      <c r="C3" s="7" t="s">
        <v>322</v>
      </c>
      <c r="D3" s="13" t="s">
        <v>335</v>
      </c>
    </row>
    <row r="4" spans="1:6" ht="180">
      <c r="A4" s="67">
        <v>2</v>
      </c>
      <c r="B4" s="53" t="s">
        <v>326</v>
      </c>
      <c r="C4" s="7" t="s">
        <v>323</v>
      </c>
      <c r="D4" s="13" t="s">
        <v>336</v>
      </c>
    </row>
    <row r="5" spans="1:6" ht="120">
      <c r="A5" s="67">
        <v>3</v>
      </c>
      <c r="B5" s="53" t="s">
        <v>327</v>
      </c>
      <c r="C5" s="7" t="s">
        <v>324</v>
      </c>
      <c r="D5" s="13" t="s">
        <v>337</v>
      </c>
    </row>
  </sheetData>
  <mergeCells count="2">
    <mergeCell ref="A1:D1"/>
    <mergeCell ref="A2:B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defaultRowHeight="15"/>
  <cols>
    <col min="1" max="1" width="3.28515625" style="12" bestFit="1" customWidth="1"/>
    <col min="2" max="2" width="23.28515625" style="12" customWidth="1"/>
    <col min="3" max="3" width="71.28515625" bestFit="1" customWidth="1"/>
    <col min="4" max="4" width="65" customWidth="1"/>
    <col min="5" max="5" width="11.5703125" bestFit="1" customWidth="1"/>
  </cols>
  <sheetData>
    <row r="1" spans="1:6" ht="29.25" customHeight="1">
      <c r="A1" s="129" t="s">
        <v>90</v>
      </c>
      <c r="B1" s="129"/>
      <c r="C1" s="129"/>
      <c r="D1" s="129"/>
    </row>
    <row r="2" spans="1:6">
      <c r="A2" s="130" t="s">
        <v>345</v>
      </c>
      <c r="B2" s="130"/>
      <c r="C2" s="130"/>
      <c r="D2" s="130"/>
      <c r="E2" s="56" t="s">
        <v>206</v>
      </c>
      <c r="F2" s="47"/>
    </row>
    <row r="3" spans="1:6" ht="45">
      <c r="A3" s="6">
        <v>1</v>
      </c>
      <c r="B3" s="53" t="s">
        <v>246</v>
      </c>
      <c r="C3" s="7" t="s">
        <v>172</v>
      </c>
      <c r="D3" s="14" t="s">
        <v>342</v>
      </c>
    </row>
    <row r="4" spans="1:6" ht="135">
      <c r="A4" s="6">
        <v>2</v>
      </c>
      <c r="B4" s="53" t="s">
        <v>247</v>
      </c>
      <c r="C4" s="7" t="s">
        <v>173</v>
      </c>
      <c r="D4" s="14" t="s">
        <v>340</v>
      </c>
    </row>
    <row r="5" spans="1:6" ht="105">
      <c r="A5" s="6">
        <v>3</v>
      </c>
      <c r="B5" s="53" t="s">
        <v>248</v>
      </c>
      <c r="C5" s="7" t="s">
        <v>174</v>
      </c>
      <c r="D5" s="14" t="s">
        <v>339</v>
      </c>
    </row>
    <row r="6" spans="1:6" ht="75">
      <c r="A6" s="6">
        <v>4</v>
      </c>
      <c r="B6" s="53" t="s">
        <v>249</v>
      </c>
      <c r="C6" s="7" t="s">
        <v>175</v>
      </c>
      <c r="D6" s="14" t="s">
        <v>343</v>
      </c>
    </row>
    <row r="7" spans="1:6" ht="30">
      <c r="A7" s="30">
        <v>5</v>
      </c>
      <c r="B7" s="53" t="s">
        <v>250</v>
      </c>
      <c r="C7" s="7" t="s">
        <v>176</v>
      </c>
      <c r="D7" s="14" t="s">
        <v>344</v>
      </c>
    </row>
    <row r="8" spans="1:6" ht="45">
      <c r="A8" s="30">
        <v>6</v>
      </c>
      <c r="B8" s="53" t="s">
        <v>251</v>
      </c>
      <c r="C8" s="7" t="s">
        <v>177</v>
      </c>
      <c r="D8" s="14" t="s">
        <v>341</v>
      </c>
    </row>
    <row r="9" spans="1:6">
      <c r="C9" s="31"/>
    </row>
  </sheetData>
  <mergeCells count="2">
    <mergeCell ref="A1:D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Format</vt:lpstr>
      <vt:lpstr>Linkler</vt:lpstr>
      <vt:lpstr>16.6.1</vt:lpstr>
      <vt:lpstr>16.6.2 (1)</vt:lpstr>
      <vt:lpstr>16.6.2 (2)</vt:lpstr>
      <vt:lpstr>16.6.4</vt:lpstr>
      <vt:lpstr>16.6.5</vt:lpstr>
      <vt:lpstr>16.6.6</vt:lpstr>
      <vt:lpstr>16.6.7</vt:lpstr>
      <vt:lpstr>16.6.9</vt:lpstr>
      <vt:lpstr>16.6.10</vt:lpstr>
      <vt:lpstr>16.6.11</vt:lpstr>
      <vt:lpstr>16.6.12</vt:lpstr>
      <vt:lpstr>16.6.13</vt:lpstr>
      <vt:lpstr>16.6.14</vt:lpstr>
      <vt:lpstr>16.6.15</vt:lpstr>
      <vt:lpstr>16.6.16</vt:lpstr>
      <vt:lpstr>16.6.17</vt:lpstr>
      <vt:lpstr>16.6.18</vt:lpstr>
      <vt:lpstr>Linkler!Print_Area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Zaur Hajili</dc:creator>
  <cp:lastModifiedBy>Guler Pashayeva</cp:lastModifiedBy>
  <cp:lastPrinted>2019-08-14T10:24:45Z</cp:lastPrinted>
  <dcterms:created xsi:type="dcterms:W3CDTF">2019-08-14T05:09:50Z</dcterms:created>
  <dcterms:modified xsi:type="dcterms:W3CDTF">2019-11-01T12:33:32Z</dcterms:modified>
</cp:coreProperties>
</file>